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pi.box.com/wopi/files/2069852817473/WOPIServiceId_TP_BOX_2/WOPIUserId_-/"/>
    </mc:Choice>
  </mc:AlternateContent>
  <xr:revisionPtr revIDLastSave="0" documentId="8_{AD165B4F-7991-4D7B-B5D6-A009D2B241FC}" xr6:coauthVersionLast="47" xr6:coauthVersionMax="47" xr10:uidLastSave="{00000000-0000-0000-0000-000000000000}"/>
  <workbookProtection workbookAlgorithmName="SHA-512" workbookHashValue="bjPpfKXtexSAFl6yG7KPOJgr/ik8wNhTLyRfRfcj+tZyNh4BC9I4mSwQMec3eNIKjHRnZT0c0xiPZqXJ0Vmavw==" workbookSaltValue="R0EBP34XiHpg+hhhxv/brg==" workbookSpinCount="100000" lockStructure="1"/>
  <bookViews>
    <workbookView xWindow="28680" yWindow="-120" windowWidth="29040" windowHeight="15720" tabRatio="722" activeTab="8" xr2:uid="{00000000-000D-0000-FFFF-FFFF00000000}"/>
  </bookViews>
  <sheets>
    <sheet name="Instructions" sheetId="8" r:id="rId1"/>
    <sheet name="Module 1" sheetId="7" r:id="rId2"/>
    <sheet name="Module 2" sheetId="12" r:id="rId3"/>
    <sheet name="Module 3" sheetId="10" r:id="rId4"/>
    <sheet name="Module 4" sheetId="14" r:id="rId5"/>
    <sheet name="Module 5" sheetId="15" r:id="rId6"/>
    <sheet name="Module 6" sheetId="16" r:id="rId7"/>
    <sheet name="Module 7" sheetId="17" r:id="rId8"/>
    <sheet name="Résumé Mensuel"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18" l="1"/>
  <c r="C38" i="18"/>
  <c r="D19" i="7"/>
  <c r="F19" i="12"/>
  <c r="F20" i="12"/>
  <c r="F23" i="12"/>
  <c r="F24" i="12"/>
  <c r="F25" i="12"/>
  <c r="B37" i="18"/>
  <c r="F12" i="12"/>
  <c r="C10" i="18" l="1"/>
  <c r="B41" i="18"/>
  <c r="B29" i="18"/>
  <c r="E23" i="18"/>
  <c r="C23" i="18"/>
  <c r="C41" i="18" l="1"/>
  <c r="D28" i="18"/>
  <c r="C28" i="18"/>
  <c r="D27" i="18"/>
  <c r="C27" i="18"/>
  <c r="D26" i="18"/>
  <c r="C26" i="18"/>
  <c r="D25" i="18"/>
  <c r="C25" i="18"/>
  <c r="D24" i="18"/>
  <c r="C24" i="18"/>
  <c r="C17" i="18"/>
  <c r="C16" i="18"/>
  <c r="F15" i="18"/>
  <c r="C15" i="18"/>
  <c r="F14" i="18"/>
  <c r="C14" i="18"/>
  <c r="C13" i="18"/>
  <c r="C9" i="18"/>
  <c r="F8" i="18"/>
  <c r="C8" i="18"/>
  <c r="F7" i="18"/>
  <c r="C7" i="18"/>
  <c r="B2" i="17"/>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B2" i="16"/>
  <c r="L60" i="15"/>
  <c r="M60" i="15" s="1"/>
  <c r="L59" i="15"/>
  <c r="N59" i="15" s="1"/>
  <c r="L58" i="15"/>
  <c r="M58" i="15" s="1"/>
  <c r="L57" i="15"/>
  <c r="N57" i="15" s="1"/>
  <c r="L56" i="15"/>
  <c r="M56" i="15" s="1"/>
  <c r="L55" i="15"/>
  <c r="N55" i="15" s="1"/>
  <c r="L54" i="15"/>
  <c r="M54" i="15" s="1"/>
  <c r="L53" i="15"/>
  <c r="N53" i="15" s="1"/>
  <c r="L52" i="15"/>
  <c r="M52" i="15" s="1"/>
  <c r="L51" i="15"/>
  <c r="M51" i="15" s="1"/>
  <c r="L50" i="15"/>
  <c r="M50" i="15" s="1"/>
  <c r="L49" i="15"/>
  <c r="N49" i="15" s="1"/>
  <c r="L48" i="15"/>
  <c r="M48" i="15" s="1"/>
  <c r="L47" i="15"/>
  <c r="M47" i="15" s="1"/>
  <c r="L46" i="15"/>
  <c r="M46" i="15" s="1"/>
  <c r="L45" i="15"/>
  <c r="N45" i="15" s="1"/>
  <c r="L44" i="15"/>
  <c r="M44" i="15" s="1"/>
  <c r="L43" i="15"/>
  <c r="M43" i="15" s="1"/>
  <c r="L42" i="15"/>
  <c r="M42" i="15" s="1"/>
  <c r="L41" i="15"/>
  <c r="N41" i="15" s="1"/>
  <c r="L40" i="15"/>
  <c r="M40" i="15" s="1"/>
  <c r="L39" i="15"/>
  <c r="N39" i="15" s="1"/>
  <c r="L38" i="15"/>
  <c r="M38" i="15" s="1"/>
  <c r="L37" i="15"/>
  <c r="N37" i="15" s="1"/>
  <c r="L36" i="15"/>
  <c r="M36" i="15" s="1"/>
  <c r="L35" i="15"/>
  <c r="M35" i="15" s="1"/>
  <c r="L34" i="15"/>
  <c r="M34" i="15" s="1"/>
  <c r="L33" i="15"/>
  <c r="N33" i="15" s="1"/>
  <c r="L32" i="15"/>
  <c r="M32" i="15" s="1"/>
  <c r="L31" i="15"/>
  <c r="M31" i="15" s="1"/>
  <c r="L30" i="15"/>
  <c r="M30" i="15" s="1"/>
  <c r="L29" i="15"/>
  <c r="N29" i="15" s="1"/>
  <c r="L28" i="15"/>
  <c r="M28" i="15" s="1"/>
  <c r="L27" i="15"/>
  <c r="M27" i="15" s="1"/>
  <c r="L26" i="15"/>
  <c r="M26" i="15" s="1"/>
  <c r="L25" i="15"/>
  <c r="N25" i="15" s="1"/>
  <c r="L24" i="15"/>
  <c r="M24" i="15" s="1"/>
  <c r="L23" i="15"/>
  <c r="N23" i="15" s="1"/>
  <c r="L22" i="15"/>
  <c r="M22" i="15" s="1"/>
  <c r="L21" i="15"/>
  <c r="N21" i="15" s="1"/>
  <c r="L20" i="15"/>
  <c r="M20" i="15" s="1"/>
  <c r="L19" i="15"/>
  <c r="M19" i="15" s="1"/>
  <c r="L18" i="15"/>
  <c r="M18" i="15" s="1"/>
  <c r="L17" i="15"/>
  <c r="N17" i="15" s="1"/>
  <c r="L16" i="15"/>
  <c r="N16" i="15" s="1"/>
  <c r="L15" i="15"/>
  <c r="N15" i="15" s="1"/>
  <c r="L14" i="15"/>
  <c r="M14" i="15" s="1"/>
  <c r="L13" i="15"/>
  <c r="N13" i="15" s="1"/>
  <c r="L12" i="15"/>
  <c r="N12" i="15" s="1"/>
  <c r="L11" i="15"/>
  <c r="N11" i="15" s="1"/>
  <c r="B2" i="15"/>
  <c r="B2" i="14"/>
  <c r="F18" i="18"/>
  <c r="F17" i="18"/>
  <c r="F16" i="18"/>
  <c r="F12" i="18"/>
  <c r="N47" i="15" l="1"/>
  <c r="N31" i="15"/>
  <c r="E28" i="18"/>
  <c r="M23" i="15"/>
  <c r="M39" i="15"/>
  <c r="N56" i="15"/>
  <c r="M59" i="15"/>
  <c r="E27" i="18"/>
  <c r="C37" i="18"/>
  <c r="E26" i="18"/>
  <c r="N19" i="15"/>
  <c r="N27" i="15"/>
  <c r="N35" i="15"/>
  <c r="N43" i="15"/>
  <c r="N51" i="15"/>
  <c r="N52" i="15"/>
  <c r="M55" i="15"/>
  <c r="M15" i="15"/>
  <c r="M17" i="15"/>
  <c r="M21" i="15"/>
  <c r="M25" i="15"/>
  <c r="M33" i="15"/>
  <c r="M53" i="15"/>
  <c r="M57" i="15"/>
  <c r="M13" i="15"/>
  <c r="M29" i="15"/>
  <c r="M37" i="15"/>
  <c r="M41" i="15"/>
  <c r="M45" i="15"/>
  <c r="M49" i="15"/>
  <c r="M11" i="15"/>
  <c r="N20" i="15"/>
  <c r="N24" i="15"/>
  <c r="N28" i="15"/>
  <c r="N32" i="15"/>
  <c r="N36" i="15"/>
  <c r="N40" i="15"/>
  <c r="N44" i="15"/>
  <c r="N48" i="15"/>
  <c r="N60" i="15"/>
  <c r="F9" i="18"/>
  <c r="N14" i="15"/>
  <c r="N18" i="15"/>
  <c r="N22" i="15"/>
  <c r="N26" i="15"/>
  <c r="N30" i="15"/>
  <c r="N34" i="15"/>
  <c r="N38" i="15"/>
  <c r="N42" i="15"/>
  <c r="N46" i="15"/>
  <c r="N50" i="15"/>
  <c r="N54" i="15"/>
  <c r="N58" i="15"/>
  <c r="F13" i="18"/>
  <c r="M12" i="15"/>
  <c r="M16" i="15"/>
  <c r="E24" i="18"/>
  <c r="E25" i="18"/>
  <c r="E29" i="18" l="1"/>
  <c r="E30" i="18" s="1"/>
  <c r="C34" i="18"/>
  <c r="C33" i="18"/>
  <c r="E36" i="18" l="1"/>
  <c r="E37" i="18" s="1"/>
  <c r="E38" i="18" s="1"/>
</calcChain>
</file>

<file path=xl/sharedStrings.xml><?xml version="1.0" encoding="utf-8"?>
<sst xmlns="http://schemas.openxmlformats.org/spreadsheetml/2006/main" count="277" uniqueCount="240">
  <si>
    <t>Notes</t>
  </si>
  <si>
    <t>N/A</t>
  </si>
  <si>
    <t>Date</t>
  </si>
  <si>
    <t>6.1b</t>
  </si>
  <si>
    <t>Module 4</t>
  </si>
  <si>
    <t>Module 5</t>
  </si>
  <si>
    <t>Module 6</t>
  </si>
  <si>
    <t>Module 7</t>
  </si>
  <si>
    <t>Type 1</t>
  </si>
  <si>
    <t>Type 2</t>
  </si>
  <si>
    <t>Type 3</t>
  </si>
  <si>
    <t>Type 4</t>
  </si>
  <si>
    <t>Type 5</t>
  </si>
  <si>
    <t>6.1c</t>
  </si>
  <si>
    <t>c. Total</t>
  </si>
  <si>
    <t>6.1a</t>
  </si>
  <si>
    <t>QUESTIONS</t>
  </si>
  <si>
    <t xml:space="preserve">  OBJECTIF DE L'OUTIL</t>
  </si>
  <si>
    <t xml:space="preserve"> COMMENT UTILISER CET OUTIL</t>
  </si>
  <si>
    <t>3.Sélectionnez les types de technologies d’administration d’oxygène utilisés dans votre établissement dans le module 3.</t>
  </si>
  <si>
    <t>5. Créez une nouvelle version de cet outil chaque mois et suivez les résultats au fil du temps.</t>
  </si>
  <si>
    <t xml:space="preserve"> CONSEILS SUR L’OUTIL</t>
  </si>
  <si>
    <t>-Lisez très attentivement toutes les instructions en haut de chaque module et tableau.</t>
  </si>
  <si>
    <t>-Utilisez les menus déroulants le cas échéant. Si ce n’est pas le cas, saisissez les réponses.</t>
  </si>
  <si>
    <t xml:space="preserve">  LÉGENDE</t>
  </si>
  <si>
    <t xml:space="preserve">  Cellules bleu foncé ou blanches : instructions, remarques, indicateurs, etc.</t>
  </si>
  <si>
    <t xml:space="preserve">  Cellules vertes : cellules qui doivent être renseignées pour que l’onglet Résumé Mensuel puisse être calculé correctement</t>
  </si>
  <si>
    <t>Notez que cet outil est volontairement déverrouillé afin que l’utilisateur puisse voir tous les champs calculés et ajuster les entrées/résultats si nécessaire. Notez qu’une fois qu’une formule est supprimée, elle ne peut pas être restaurée.</t>
  </si>
  <si>
    <t>ABRÉVIATIONS</t>
  </si>
  <si>
    <t>AVERTISSEMENT</t>
  </si>
  <si>
    <r>
      <t xml:space="preserve">Instructions: </t>
    </r>
    <r>
      <rPr>
        <sz val="14"/>
        <rFont val="Calibri"/>
        <family val="2"/>
        <scheme val="minor"/>
      </rPr>
      <t>Entrez les informations de base sur cet établissement de santé.</t>
    </r>
    <r>
      <rPr>
        <b/>
        <sz val="14"/>
        <rFont val="Calibri"/>
        <family val="2"/>
        <scheme val="minor"/>
      </rPr>
      <t xml:space="preserve"> </t>
    </r>
  </si>
  <si>
    <t>Indicateur</t>
  </si>
  <si>
    <t>Réponse</t>
  </si>
  <si>
    <t>Nom du pays</t>
  </si>
  <si>
    <t xml:space="preserve">Nom de l'établissement de santé. </t>
  </si>
  <si>
    <t>Saisissez la réponse.</t>
  </si>
  <si>
    <r>
      <t xml:space="preserve">Combien de ces lits fonctionnels sont des </t>
    </r>
    <r>
      <rPr>
        <b/>
        <sz val="11"/>
        <rFont val="Calibri"/>
        <family val="2"/>
        <scheme val="minor"/>
      </rPr>
      <t>lits d’urgence?</t>
    </r>
  </si>
  <si>
    <r>
      <t xml:space="preserve">Combien de ces lits fonctionnels sont des </t>
    </r>
    <r>
      <rPr>
        <b/>
        <sz val="11"/>
        <rFont val="Calibri"/>
        <family val="2"/>
        <scheme val="minor"/>
      </rPr>
      <t>lits de soins intensifs</t>
    </r>
    <r>
      <rPr>
        <sz val="11"/>
        <rFont val="Calibri"/>
        <family val="2"/>
        <scheme val="minor"/>
      </rPr>
      <t xml:space="preserve"> ?</t>
    </r>
  </si>
  <si>
    <r>
      <t xml:space="preserve">Combien de ces lits fonctionnels sont des </t>
    </r>
    <r>
      <rPr>
        <b/>
        <sz val="11"/>
        <rFont val="Calibri"/>
        <family val="2"/>
        <scheme val="minor"/>
      </rPr>
      <t>lits d’hospitalisation générale</t>
    </r>
    <r>
      <rPr>
        <sz val="11"/>
        <rFont val="Calibri"/>
        <family val="2"/>
        <scheme val="minor"/>
      </rPr>
      <t xml:space="preserve"> ?</t>
    </r>
  </si>
  <si>
    <r>
      <rPr>
        <b/>
        <sz val="11"/>
        <rFont val="Calibri"/>
        <family val="2"/>
        <scheme val="minor"/>
      </rPr>
      <t xml:space="preserve">VÉRIFICATION DE LA SAISIE DES DONNÉES : </t>
    </r>
    <r>
      <rPr>
        <sz val="11"/>
        <rFont val="Calibri"/>
        <family val="2"/>
        <scheme val="minor"/>
      </rPr>
      <t>Le nombre total de lits fonctionnels est-il égal au total de chaque type combiné ?</t>
    </r>
  </si>
  <si>
    <t>Saisissez le nombre. Les lits d’urgence sont ceux destinés à une utilisation à court terme dans une salle d’urgence.</t>
  </si>
  <si>
    <t>Saisissez le nombre. Les lits d’hospitalisation générale sont tous les autres lits qui peuvent être utilisés par les patients hospitalisés.</t>
  </si>
  <si>
    <t>Saisissez le nombre. Ces lits peuvent être situés à proximité des postes d’infirmières. Ils offrent plus de services que les lits généraux, mais pas autant que les lits de soins intensifs.</t>
  </si>
  <si>
    <r>
      <t xml:space="preserve">Remarque : </t>
    </r>
    <r>
      <rPr>
        <i/>
        <sz val="12"/>
        <rFont val="Calibri"/>
        <family val="2"/>
        <scheme val="minor"/>
      </rPr>
      <t>Ceci est particulièrement important si ce formulaire est recueilli par une personne extérieure à l’établissement de santé afin d’agréger les données de plusieurs établissements.</t>
    </r>
  </si>
  <si>
    <r>
      <t>Remarque :</t>
    </r>
    <r>
      <rPr>
        <i/>
        <sz val="12"/>
        <rFont val="Calibri"/>
        <family val="2"/>
        <scheme val="minor"/>
      </rPr>
      <t xml:space="preserve"> Cette feuille de collecte de données doit être remplie environ une fois par mois.</t>
    </r>
  </si>
  <si>
    <t>2.2 Date de fin</t>
  </si>
  <si>
    <t>2.3 Nombre de jours</t>
  </si>
  <si>
    <t>(AAAA/MM/JJ)</t>
  </si>
  <si>
    <t>(calculé)</t>
  </si>
  <si>
    <t>TABLEAU 2 : Remplissez les informations ci-dessous sur le nombre de patients au cours de cette période.</t>
  </si>
  <si>
    <t>a. Adulte</t>
  </si>
  <si>
    <t>b. Pédiatrique</t>
  </si>
  <si>
    <t>(saisir un nombre)</t>
  </si>
  <si>
    <t>(calculé ou saisir un nombre)</t>
  </si>
  <si>
    <r>
      <t>Nombre total de patients</t>
    </r>
    <r>
      <rPr>
        <b/>
        <u/>
        <sz val="11"/>
        <rFont val="Calibri"/>
        <family val="2"/>
        <scheme val="minor"/>
      </rPr>
      <t xml:space="preserve"> hospitalisés au cours de la période</t>
    </r>
  </si>
  <si>
    <r>
      <t xml:space="preserve">Nombre de patients admis </t>
    </r>
    <r>
      <rPr>
        <b/>
        <u/>
        <sz val="11"/>
        <rFont val="Calibri"/>
        <family val="2"/>
        <scheme val="minor"/>
      </rPr>
      <t>aux soins intensifs au cours de la période</t>
    </r>
  </si>
  <si>
    <r>
      <t xml:space="preserve">Durée moyenne du séjour en milieu hospitalier </t>
    </r>
    <r>
      <rPr>
        <i/>
        <sz val="11"/>
        <rFont val="Calibri"/>
        <family val="2"/>
        <scheme val="minor"/>
      </rPr>
      <t>(nombre de jours)</t>
    </r>
    <r>
      <rPr>
        <sz val="11"/>
        <rFont val="Calibri"/>
        <family val="2"/>
        <scheme val="minor"/>
      </rPr>
      <t xml:space="preserve"> au cours de la période</t>
    </r>
  </si>
  <si>
    <r>
      <t xml:space="preserve">Taux d’occupation moyen des lits </t>
    </r>
    <r>
      <rPr>
        <i/>
        <sz val="11"/>
        <rFont val="Calibri"/>
        <family val="2"/>
        <scheme val="minor"/>
      </rPr>
      <t>(pourcentage moyen de lits occupés sur la période)</t>
    </r>
  </si>
  <si>
    <r>
      <t xml:space="preserve">Nombre de </t>
    </r>
    <r>
      <rPr>
        <b/>
        <u/>
        <sz val="11"/>
        <rFont val="Calibri"/>
        <family val="2"/>
        <scheme val="minor"/>
      </rPr>
      <t>patients vus en ambulatoire</t>
    </r>
    <r>
      <rPr>
        <b/>
        <sz val="11"/>
        <rFont val="Calibri"/>
        <family val="2"/>
        <scheme val="minor"/>
      </rPr>
      <t xml:space="preserve"> au cours de la période</t>
    </r>
  </si>
  <si>
    <t>Calculé en comptant le nombre total de patients admis au cours du mois écoulé.</t>
  </si>
  <si>
    <t>Taux moyen d’occupation des lits = (nombre de lits-jours) / (nombre total de lits × nombre de jours)
Nombre de lits-jours = nombre total de patients hospitalisés dans l’établissement chaque jour, additionné sur toute la période de collecte des données.
Nombre total de lits = champ 1.6 du Module 1.
Le nombre de jours de la période de collecte des données est calculé dans le champ 2.3 ci-dessus</t>
  </si>
  <si>
    <t>Un accouchement normal est une naissance spontanée sans intervention médicale ; cela exclut les césariennes.</t>
  </si>
  <si>
    <r>
      <t>Nombre d'</t>
    </r>
    <r>
      <rPr>
        <b/>
        <u/>
        <sz val="11"/>
        <rFont val="Calibri"/>
        <family val="2"/>
        <scheme val="minor"/>
      </rPr>
      <t>accouchements normaux</t>
    </r>
    <r>
      <rPr>
        <b/>
        <sz val="11"/>
        <rFont val="Calibri"/>
        <family val="2"/>
        <scheme val="minor"/>
      </rPr>
      <t xml:space="preserve"> au cours de la période</t>
    </r>
  </si>
  <si>
    <t>Bouteilles d’oxygène (au lit du patient)</t>
  </si>
  <si>
    <t>Oui</t>
  </si>
  <si>
    <t>Non</t>
  </si>
  <si>
    <t>a.Ce type d’appareil est-il utilisé dans cet établissement de santé ?</t>
  </si>
  <si>
    <t>Modules à remplir si vous avez sélectionné oui pour ce type d’appareil</t>
  </si>
  <si>
    <t xml:space="preserve">Rampe de collecte de bouteilles d'oxygène </t>
  </si>
  <si>
    <t>Concentrateur d’oxygène</t>
  </si>
  <si>
    <t>Réservoir d’oxygène liquide</t>
  </si>
  <si>
    <r>
      <t xml:space="preserve">TABLEAU 1 : </t>
    </r>
    <r>
      <rPr>
        <sz val="14"/>
        <color theme="0"/>
        <rFont val="Calibri"/>
        <family val="2"/>
        <scheme val="minor"/>
      </rPr>
      <t>Entrez les informations sur la taille de chaque type bouteille  d’oxygène utilisé.</t>
    </r>
  </si>
  <si>
    <t>b. Sélectionnez l’unité de mesure</t>
  </si>
  <si>
    <t>(Saisissez le nombre)</t>
  </si>
  <si>
    <t>Comme ci-dessus.</t>
  </si>
  <si>
    <t>Mètre cubes (m3)</t>
  </si>
  <si>
    <t>kilogrammes (kg)</t>
  </si>
  <si>
    <r>
      <rPr>
        <b/>
        <sz val="12"/>
        <color theme="1"/>
        <rFont val="Arial"/>
        <family val="2"/>
      </rPr>
      <t>Remarque</t>
    </r>
    <r>
      <rPr>
        <sz val="12"/>
        <color theme="1"/>
        <rFont val="Arial"/>
        <family val="2"/>
      </rPr>
      <t xml:space="preserve"> : La taille des bouteilles d'oxygène et la nomenclature varient souvent selon le pays et le fabricant. Les tailles courantes sont de 1,36 m3, 3,4 m3, 6,8 m3 et 8,5 m3. Pour les bouteilles d'oxygène gazeux, 1 m3 = 1 000 L, et la densité de l’oxygène gazeux dans une bouteille est d’environ 1,337 kg/m3.</t>
    </r>
  </si>
  <si>
    <r>
      <rPr>
        <b/>
        <sz val="12"/>
        <color theme="1"/>
        <rFont val="Arial"/>
        <family val="2"/>
      </rPr>
      <t xml:space="preserve">Remarque : </t>
    </r>
    <r>
      <rPr>
        <sz val="12"/>
        <color theme="1"/>
        <rFont val="Arial"/>
        <family val="2"/>
      </rPr>
      <t>Veuillez exclure de la liste ci-dessous les bouteilles d'oxygène remplies par une centrale de production de type PSA au sein de l’établissement de santé afin d’éviter le double comptage. La consommation d’oxygène produite par les PSA doit être enregistrée dans le module 6.</t>
    </r>
  </si>
  <si>
    <r>
      <t>TABLEAU 2</t>
    </r>
    <r>
      <rPr>
        <b/>
        <sz val="14"/>
        <color theme="0"/>
        <rFont val="Calibri"/>
        <family val="2"/>
        <scheme val="minor"/>
      </rPr>
      <t xml:space="preserve"> : </t>
    </r>
    <r>
      <rPr>
        <sz val="14"/>
        <color theme="0"/>
        <rFont val="Calibri"/>
        <family val="2"/>
        <scheme val="minor"/>
      </rPr>
      <t>Entrez le nombre de bouteilles d’oxygène pleines livrées et le nombre de bouteilles d’oxygène vides retournées au cours de la période indiquée dans le module 2. Enregistrez les données pour chaque jour de livraison de bouteille.</t>
    </r>
  </si>
  <si>
    <t>Bouteilles d’oxygène pleines reçues</t>
  </si>
  <si>
    <t>(Saisissez le nombre pour chaque type)</t>
  </si>
  <si>
    <t>Bouteilles  d’oxygène vides retournées</t>
  </si>
  <si>
    <r>
      <rPr>
        <b/>
        <i/>
        <sz val="12"/>
        <rFont val="Calibri"/>
        <family val="2"/>
        <scheme val="minor"/>
      </rPr>
      <t xml:space="preserve">Remarque : </t>
    </r>
    <r>
      <rPr>
        <i/>
        <sz val="12"/>
        <rFont val="Calibri"/>
        <family val="2"/>
        <scheme val="minor"/>
      </rPr>
      <t>Il est particulièrement important de saisir le numéro de série (ou tout autre identifiant unique permettant d’identifier le concentrateur), le nombre d’heures indiqué sur l’appareil et le débit maximal indiqué (souvent 3, 5, 8 ou 10 litres par minute [LPM]).</t>
    </r>
  </si>
  <si>
    <r>
      <rPr>
        <b/>
        <sz val="14"/>
        <color theme="0"/>
        <rFont val="Calibri"/>
        <family val="2"/>
        <scheme val="minor"/>
      </rPr>
      <t>Date</t>
    </r>
    <r>
      <rPr>
        <i/>
        <sz val="11"/>
        <color theme="0"/>
        <rFont val="Calibri"/>
        <family val="2"/>
        <scheme val="minor"/>
      </rPr>
      <t xml:space="preserve">
(AAAA/MM/JJ)</t>
    </r>
  </si>
  <si>
    <t>Marque/fabricant et nom du modèle</t>
  </si>
  <si>
    <t>Numéro de série (ou autre identifiant unique)</t>
  </si>
  <si>
    <r>
      <t xml:space="preserve">
Débit maximal indiqué de l’unité (litres par minute)
</t>
    </r>
    <r>
      <rPr>
        <i/>
        <sz val="11"/>
        <color theme="0"/>
        <rFont val="Calibri"/>
        <family val="2"/>
        <scheme val="minor"/>
      </rPr>
      <t>Cela peut être le même pour tous les concentrateurs d’un même modèle.  On peut utiliser un débitmètre pour l’enregistrer.  Si deux débitmètres sont connectés à un concentrateur, enregistrez la somme des deux débits.</t>
    </r>
  </si>
  <si>
    <t>Heures d’utilisation</t>
  </si>
  <si>
    <t>Utilisation moyenne (litres)</t>
  </si>
  <si>
    <t>Utilisation maximale (litres)</t>
  </si>
  <si>
    <r>
      <t>Sélectionnez votre unité de mesure préférée</t>
    </r>
    <r>
      <rPr>
        <i/>
        <sz val="11"/>
        <rFont val="Calibri"/>
        <family val="2"/>
        <scheme val="minor"/>
      </rPr>
      <t xml:space="preserve"> (dans la liste déroulante)</t>
    </r>
  </si>
  <si>
    <t>Litres par minute (LPM)</t>
  </si>
  <si>
    <t>Mètre cubes par heure (m3/hr)</t>
  </si>
  <si>
    <t>Autre</t>
  </si>
  <si>
    <r>
      <t>Si l’option « Autre » est sélectionnée, veuillez répondre aux questions 6.1b et 6.1c. Sinon, l’outil ne sera pas en mesure de calculer la production totale d’oxygène pour les PSA.                                   
                                                                       Exemple :</t>
    </r>
    <r>
      <rPr>
        <sz val="11"/>
        <rFont val="Calibri"/>
        <family val="2"/>
        <scheme val="minor"/>
      </rPr>
      <t xml:space="preserve"> Le facteur de conversion de m3 par minute en litres par minute est de 1000.</t>
    </r>
  </si>
  <si>
    <r>
      <t xml:space="preserve">Si la réponse est « Autre » à la question 6.1a, précisez le facteur de conversion en litres par minute </t>
    </r>
    <r>
      <rPr>
        <i/>
        <sz val="11"/>
        <rFont val="Calibri"/>
        <family val="2"/>
        <scheme val="minor"/>
      </rPr>
      <t>(saisissez un nombre)</t>
    </r>
  </si>
  <si>
    <r>
      <t>La centrale de production d’oxygène a-t-elle fonctionné pendant toute la période indiquée dans le module 4 ?</t>
    </r>
    <r>
      <rPr>
        <sz val="11"/>
        <rFont val="Calibri"/>
        <family val="2"/>
        <scheme val="minor"/>
      </rPr>
      <t xml:space="preserve"> </t>
    </r>
    <r>
      <rPr>
        <i/>
        <sz val="11"/>
        <rFont val="Calibri"/>
        <family val="2"/>
        <scheme val="minor"/>
      </rPr>
      <t>(sélectionnez dans la liste déroulante)</t>
    </r>
  </si>
  <si>
    <r>
      <t xml:space="preserve">Si la réponse est « Non » à la question 6.3, pendant environ quel pourcentage de la période la centrale de production d’oxygène a-t-elle été fonctionnelle ? </t>
    </r>
    <r>
      <rPr>
        <i/>
        <sz val="11"/>
        <rFont val="Calibri"/>
        <family val="2"/>
        <scheme val="minor"/>
      </rPr>
      <t>(saisissez un nombre)</t>
    </r>
  </si>
  <si>
    <r>
      <t xml:space="preserve">La centrale de production d’oxygène est-elle capable de remplir des bouteilles d’oxygène ? </t>
    </r>
    <r>
      <rPr>
        <i/>
        <sz val="11"/>
        <rFont val="Calibri"/>
        <family val="2"/>
        <scheme val="minor"/>
      </rPr>
      <t>(sélectionnez dans la liste déroulante)</t>
    </r>
  </si>
  <si>
    <t>Nombre de bouteilles d’oxygène remplies</t>
  </si>
  <si>
    <t>Taille des bouteilles d’oxygène remplies</t>
  </si>
  <si>
    <t>Nombre d’heures de fonctionnement de la centrale</t>
  </si>
  <si>
    <t>Débit journalier moyen</t>
  </si>
  <si>
    <t>Quantité d’oxygène produite</t>
  </si>
  <si>
    <r>
      <t xml:space="preserve">Remarque : </t>
    </r>
    <r>
      <rPr>
        <i/>
        <sz val="12"/>
        <rFont val="Calibri"/>
        <family val="2"/>
        <scheme val="minor"/>
      </rPr>
      <t>il n’est pas nécessaire de remplir toutes les colonnes ; renseignez uniquement celles pour lesquelles des données sont disponibles.</t>
    </r>
  </si>
  <si>
    <t>Mètres cubes (m3)</t>
  </si>
  <si>
    <t>Kilogrammes (kg)</t>
  </si>
  <si>
    <t>Quantité d’oxygène achetée pour remplir le réservoir</t>
  </si>
  <si>
    <t>Quantité d’oxygène consommée dans la journée</t>
  </si>
  <si>
    <t>Quantité d’oxygène liquide restant dans le réservoir</t>
  </si>
  <si>
    <r>
      <t>Sélectionnez votre unité de mesure préférée :</t>
    </r>
    <r>
      <rPr>
        <i/>
        <sz val="14"/>
        <rFont val="Calibri"/>
        <family val="2"/>
        <scheme val="minor"/>
      </rPr>
      <t xml:space="preserve"> (sélectionnez dans la liste déroulante)</t>
    </r>
  </si>
  <si>
    <t>Informations sur l'établissement de santé</t>
  </si>
  <si>
    <t xml:space="preserve">2.1 Date de début  </t>
  </si>
  <si>
    <t>Date de début</t>
  </si>
  <si>
    <t>Nombre de jours</t>
  </si>
  <si>
    <t>Période de collecte des données</t>
  </si>
  <si>
    <r>
      <t xml:space="preserve">Instructions: </t>
    </r>
    <r>
      <rPr>
        <sz val="14"/>
        <rFont val="Calibri"/>
        <family val="2"/>
        <scheme val="minor"/>
      </rPr>
      <t xml:space="preserve"> Les informations ci-dessous calculent votre consommation totale d’oxygène pour cette période de collecte de données. Remplissez cet outil et examinez les résultats mois par mois pour voir les tendances de l’utilisation de l’oxygène et mieux comprendre la consommation actuelle.</t>
    </r>
  </si>
  <si>
    <r>
      <rPr>
        <b/>
        <i/>
        <sz val="12"/>
        <rFont val="Calibri"/>
        <family val="2"/>
        <scheme val="minor"/>
      </rPr>
      <t xml:space="preserve">Remarque : </t>
    </r>
    <r>
      <rPr>
        <i/>
        <sz val="12"/>
        <rFont val="Calibri"/>
        <family val="2"/>
        <scheme val="minor"/>
      </rPr>
      <t>En raison des fluctuations du nombre de patients, de l’utilisation de l’oxygène et d’autres facteurs, il est préférable d’observer les résultats au fil du temps.</t>
    </r>
  </si>
  <si>
    <t>Informations sur les lits</t>
  </si>
  <si>
    <t>Nombre total de lits</t>
  </si>
  <si>
    <t>Nombre de lits d’urgence</t>
  </si>
  <si>
    <t>Nombre de lits de soins intensifs</t>
  </si>
  <si>
    <t>Nombre de lits d’hospitalisation générale</t>
  </si>
  <si>
    <t>Nombre de lits avec services supplémentaires</t>
  </si>
  <si>
    <t>Nombre total de patients hospitalisés</t>
  </si>
  <si>
    <t>Nombre de patients hospitalisés en soins intensifs</t>
  </si>
  <si>
    <t>Durée moyenne du séjour en milieu hospitalier (jours)</t>
  </si>
  <si>
    <t>Taux d’occupation moyen des lits</t>
  </si>
  <si>
    <t>Nombre d’accouchements normaux</t>
  </si>
  <si>
    <t>Nombre d’interventions chirurgicales majeures</t>
  </si>
  <si>
    <t xml:space="preserve">Nombre de patients en ambulatoire </t>
  </si>
  <si>
    <t>Utilisation de bouteilles d'oxygène</t>
  </si>
  <si>
    <t>Nombre utilisé</t>
  </si>
  <si>
    <t>Litres (L)</t>
  </si>
  <si>
    <t>Taille de type 1:</t>
  </si>
  <si>
    <t>Taille de type 2:</t>
  </si>
  <si>
    <t>Taille de type 3:</t>
  </si>
  <si>
    <t>Taille de type 4:</t>
  </si>
  <si>
    <t>Taille de type 5:</t>
  </si>
  <si>
    <t>Volume total utilisé (L) :</t>
  </si>
  <si>
    <t>Volume total utilisé (en litres) :</t>
  </si>
  <si>
    <t>Utilisation potentielle maximale (en litres) :</t>
  </si>
  <si>
    <t>Consommation totale d’oxygène</t>
  </si>
  <si>
    <t>Kilogramme (Kg)</t>
  </si>
  <si>
    <r>
      <t>Nombre d’</t>
    </r>
    <r>
      <rPr>
        <b/>
        <u/>
        <sz val="11"/>
        <rFont val="Calibri"/>
        <family val="2"/>
        <scheme val="minor"/>
      </rPr>
      <t>interventions chirurgicales majeures</t>
    </r>
    <r>
      <rPr>
        <sz val="11"/>
        <rFont val="Calibri"/>
        <family val="2"/>
        <scheme val="minor"/>
      </rPr>
      <t xml:space="preserve"> </t>
    </r>
    <r>
      <rPr>
        <b/>
        <sz val="11"/>
        <rFont val="Calibri"/>
        <family val="2"/>
        <scheme val="minor"/>
      </rPr>
      <t xml:space="preserve">(y compris des césariennes) pratiquées au cours de la période </t>
    </r>
  </si>
  <si>
    <t>Saisissez le nombre. Les lits de soins intensifs sont les lits de l’unité de soins intensifs (USI), de l’unité de soins intensifs néonatals (USIN), de l’unité de soins intensifs pédiatriques (USIP), de l’unité de surveillance continue (USC), etc.</t>
  </si>
  <si>
    <t>Nom de la région/province</t>
  </si>
  <si>
    <t xml:space="preserve">Nom du district/zone sanitaire </t>
  </si>
  <si>
    <t>Nom de la région/province sanitaire</t>
  </si>
  <si>
    <t xml:space="preserve">Centre de santé </t>
  </si>
  <si>
    <t xml:space="preserve">Hôpital de district </t>
  </si>
  <si>
    <t xml:space="preserve">Hôpital régional </t>
  </si>
  <si>
    <t xml:space="preserve">Hôpital national/Universitaire </t>
  </si>
  <si>
    <t>Volume total utilisé (Litres (L))</t>
  </si>
  <si>
    <t>1. Commencez par remplir les informations demandées sur l’établissement de santé dans le module 1.</t>
  </si>
  <si>
    <t>2. Indiquez la période (à compléter environ tous les mois) et les volumes de patients pour cette période dans le module 2.</t>
  </si>
  <si>
    <t>4. En fonction des sélections opérées au module 3, remplissez la combinaison appropriée des modules 4, 5, 6 et/ou 7.  Les modules qui ne sont pas nécessaires apparaîtront en rouge (après avoir rempli le module 3) et ne doivent pas être remplis.</t>
  </si>
  <si>
    <r>
      <t xml:space="preserve">Remarque : Les données peuvent être enregistrées directement sur cette feuille de calcul Excel, ou elles peuvent l'être au moyen de la version papier de l’outil de suivi de la consommation (disponible sur </t>
    </r>
    <r>
      <rPr>
        <i/>
        <sz val="11"/>
        <color rgb="FFFF0000"/>
        <rFont val="Arial"/>
        <family val="2"/>
      </rPr>
      <t>http://www.path.org/resources/consumption-tracking-tool/</t>
    </r>
    <r>
      <rPr>
        <i/>
        <sz val="11"/>
        <color theme="1"/>
        <rFont val="Arial"/>
        <family val="2"/>
      </rPr>
      <t>) et transférées ici sur base mensuelle.</t>
    </r>
  </si>
  <si>
    <t>-Entrez uniquement du texte ou des valeurs dans les cellules jaunes et vertes. N’entrez rien dans les cellules bleu clair, bleu foncé, blanches ou rouges.</t>
  </si>
  <si>
    <t xml:space="preserve">  Cellules jaunes : entrées de l’utilisateur</t>
  </si>
  <si>
    <t xml:space="preserve">  Cellules vert clair : résultats des calculs</t>
  </si>
  <si>
    <t xml:space="preserve">Si vous avez des questions ou si vous souhaitez obtenir de l’aide pour utiliser l’outil, veuillez envoyer un courriel à l'adresse suivante : oxygen@path.org </t>
  </si>
  <si>
    <r>
      <rPr>
        <b/>
        <sz val="11"/>
        <color theme="1"/>
        <rFont val="Arial"/>
        <family val="2"/>
      </rPr>
      <t xml:space="preserve">PSA : </t>
    </r>
    <r>
      <rPr>
        <sz val="11"/>
        <color theme="1"/>
        <rFont val="Arial"/>
        <family val="2"/>
      </rPr>
      <t xml:space="preserve">pressure swing adsorption                      </t>
    </r>
  </si>
  <si>
    <r>
      <rPr>
        <b/>
        <sz val="11"/>
        <color theme="1"/>
        <rFont val="Arial"/>
        <family val="2"/>
      </rPr>
      <t xml:space="preserve">USC : unité de surveillance continue </t>
    </r>
    <r>
      <rPr>
        <sz val="11"/>
        <color theme="1"/>
        <rFont val="Arial"/>
        <family val="2"/>
      </rPr>
      <t xml:space="preserve">                                     </t>
    </r>
    <r>
      <rPr>
        <b/>
        <sz val="11"/>
        <color theme="1"/>
        <rFont val="Arial"/>
        <family val="2"/>
      </rPr>
      <t xml:space="preserve">USI : </t>
    </r>
    <r>
      <rPr>
        <sz val="11"/>
        <color theme="1"/>
        <rFont val="Arial"/>
        <family val="2"/>
      </rPr>
      <t xml:space="preserve">unité de soins intensifs                      </t>
    </r>
    <r>
      <rPr>
        <b/>
        <sz val="11"/>
        <color theme="1"/>
        <rFont val="Arial"/>
        <family val="2"/>
      </rPr>
      <t>kg :</t>
    </r>
    <r>
      <rPr>
        <sz val="11"/>
        <color theme="1"/>
        <rFont val="Arial"/>
        <family val="2"/>
      </rPr>
      <t xml:space="preserve"> kilogramme                     </t>
    </r>
  </si>
  <si>
    <t>Date de publication : juillet 2020</t>
  </si>
  <si>
    <r>
      <t xml:space="preserve">Combien de lits fonctionnels y a-t-il au </t>
    </r>
    <r>
      <rPr>
        <b/>
        <sz val="11"/>
        <rFont val="Calibri"/>
        <family val="2"/>
        <scheme val="minor"/>
      </rPr>
      <t>TOTAL</t>
    </r>
    <r>
      <rPr>
        <sz val="11"/>
        <rFont val="Calibri"/>
        <family val="2"/>
        <scheme val="minor"/>
      </rPr>
      <t xml:space="preserve"> dans cet établissement ?</t>
    </r>
  </si>
  <si>
    <r>
      <t xml:space="preserve">Remarque : </t>
    </r>
    <r>
      <rPr>
        <i/>
        <sz val="12"/>
        <rFont val="Calibri"/>
        <family val="2"/>
        <scheme val="minor"/>
      </rPr>
      <t>Ceci est particulièrement important si ce formulaire est collecté par une personne extérieure à l’établissement de santé afin d’agréger les données de plusieurs établissements.</t>
    </r>
  </si>
  <si>
    <t xml:space="preserve">Nom de l'établissement de santé </t>
  </si>
  <si>
    <t xml:space="preserve">Niveau de l'établissement de santé </t>
  </si>
  <si>
    <r>
      <t xml:space="preserve">Combien de ces lits fonctionnels sont des </t>
    </r>
    <r>
      <rPr>
        <b/>
        <sz val="11"/>
        <rFont val="Calibri"/>
        <family val="2"/>
        <scheme val="minor"/>
      </rPr>
      <t xml:space="preserve">lits avec services supplémentaires </t>
    </r>
    <r>
      <rPr>
        <sz val="11"/>
        <rFont val="Calibri"/>
        <family val="2"/>
        <scheme val="minor"/>
      </rPr>
      <t>?</t>
    </r>
  </si>
  <si>
    <r>
      <t xml:space="preserve">Combien de </t>
    </r>
    <r>
      <rPr>
        <b/>
        <sz val="11"/>
        <rFont val="Calibri"/>
        <family val="2"/>
        <scheme val="minor"/>
      </rPr>
      <t>prises d’oxygène</t>
    </r>
    <r>
      <rPr>
        <sz val="11"/>
        <rFont val="Calibri"/>
        <family val="2"/>
        <scheme val="minor"/>
      </rPr>
      <t xml:space="preserve"> y a-t-il dans cet établissement de santé (prises murales  connectées à un système centralisé) ? </t>
    </r>
  </si>
  <si>
    <t>Sélectionnez l’option la plus appropriée dans la liste déroulante. Les niveaux d’établissement de la liste sont normalisés dans la mesure du possible sur l’ensemble des structures du système de santé.</t>
  </si>
  <si>
    <t>Saisissez le nombre. Les lits fonctionnels comprennent tous les lits actuellement utilisés, ou pouvant être utilisés, pour accueillir des patients hospitalisés.</t>
  </si>
  <si>
    <r>
      <t xml:space="preserve">La somme des nombres de lits indiqués aux réponses 1.7, 1.8, 1.9 et 1.10 doit être égale au nombre total indiqué pour la réponse 1.6.  Si cet indicateur indique </t>
    </r>
    <r>
      <rPr>
        <b/>
        <sz val="11"/>
        <rFont val="Calibri"/>
        <family val="2"/>
        <scheme val="minor"/>
      </rPr>
      <t>« FAUX »</t>
    </r>
    <r>
      <rPr>
        <sz val="11"/>
        <rFont val="Calibri"/>
        <family val="2"/>
        <scheme val="minor"/>
      </rPr>
      <t xml:space="preserve">, veuillez réviser les réponses 1.6, 1.7, 1.8, 1.9, 1.10 jusqu’à ce que la vérification indique </t>
    </r>
    <r>
      <rPr>
        <b/>
        <sz val="11"/>
        <rFont val="Calibri"/>
        <family val="2"/>
        <scheme val="minor"/>
      </rPr>
      <t>« VRAI »</t>
    </r>
    <r>
      <rPr>
        <sz val="11"/>
        <rFont val="Calibri"/>
        <family val="2"/>
        <scheme val="minor"/>
      </rPr>
      <t>.</t>
    </r>
  </si>
  <si>
    <t>Saisissez le nombre. Cette question suppose que l’établissement de santé est équipé d’un système de canalisation d’oxygène jusqu’au lit des patients. Si ce n’est pas le cas, laissez vide.</t>
  </si>
  <si>
    <t>Instructions: Entrez les dates (Tableau 1) et les paramètres de volume de patients (Tableau 2) ci-dessous pendant la période pour laquelle les données sont recueillies.</t>
  </si>
  <si>
    <t>TABLEAU 1 : Indiquez les dates de début et de fin de la période de collecte des données (environ un mois).</t>
  </si>
  <si>
    <t>Date de début et de fin de la période de collecte des données (environ un mois)</t>
  </si>
  <si>
    <t>Sous-ensemble du nombre total de patients admis indiqué ci-dessus pour 2.3.</t>
  </si>
  <si>
    <t>Calculée en prenant le nombre total de patients sortis au cours du mois écoulé et en faisant la moyenne de leur nombre total de jours d’hospitalisation.</t>
  </si>
  <si>
    <r>
      <t>Instructions:</t>
    </r>
    <r>
      <rPr>
        <sz val="14"/>
        <rFont val="Calibri"/>
        <family val="2"/>
        <scheme val="minor"/>
      </rPr>
      <t xml:space="preserve"> Sélectionnez oui ou non dans les listes déroulantes pour indiquer les types de sources d’oxygène utilisés dans cet établissement de santé et leur nombre (si nécessaire).  Remplissez les modules suivants comme indiqué.</t>
    </r>
  </si>
  <si>
    <t>(Sélectionnez dans la liste déroulante)</t>
  </si>
  <si>
    <t>b. Nombre total de bouteilles ou de concentrateurs fonctionnels actuellement utilisés dans l’ensemble des services</t>
  </si>
  <si>
    <t xml:space="preserve">Centrale de production d’oxygène de type PSA ( Pressure Swing Adsorption) </t>
  </si>
  <si>
    <t xml:space="preserve">	        	                                                    Outil de suivi de la consommation : 
	        	                                                    Module 4—Utilisation de l’oxygène à partir des bouteilles d’oxygène</t>
  </si>
  <si>
    <r>
      <t xml:space="preserve">Instructions: </t>
    </r>
    <r>
      <rPr>
        <sz val="14"/>
        <rFont val="Calibri"/>
        <family val="2"/>
        <scheme val="minor"/>
      </rPr>
      <t>Entrez les informations sur la taille du type de bouteille  d’oxygène utilisé (Tableau 1). Indiquez le nombre de bouteilles d’oxygène livrées et retournées par jour pendant la période de collecte des données (Tableau 2).</t>
    </r>
  </si>
  <si>
    <t>a. Entrez la taille de la bouteille  d’oxygène</t>
  </si>
  <si>
    <r>
      <t>À remplir par :</t>
    </r>
    <r>
      <rPr>
        <sz val="14"/>
        <rFont val="Calibri"/>
        <family val="2"/>
        <scheme val="minor"/>
      </rPr>
      <t xml:space="preserve"> Établissements de santé utilisant des bouteilles d’oxygène (au lit du patient ou via un collecteur), telles que sélectionnées dans le module 3.</t>
    </r>
  </si>
  <si>
    <t>Nbre de bouteilles pleines de type 1</t>
  </si>
  <si>
    <t>Nbre de bouteilles pleines de type 2</t>
  </si>
  <si>
    <t>Nbre de bouteilles pleines de type 3</t>
  </si>
  <si>
    <t>Nbre de bouteilles pleines de type 4</t>
  </si>
  <si>
    <t>Nbre de bouteilles pleines de type 5</t>
  </si>
  <si>
    <t>Nbre de bouteilles de type 1 vides</t>
  </si>
  <si>
    <t>Nbre de bouteilles de type 2 vides</t>
  </si>
  <si>
    <t>Nbre de bouteilles de type 3  vides</t>
  </si>
  <si>
    <t>Nbre de bouteilles de type 4 vides</t>
  </si>
  <si>
    <t>Nbre de bouteilles de type 5 vides</t>
  </si>
  <si>
    <r>
      <rPr>
        <b/>
        <u/>
        <sz val="14"/>
        <rFont val="Calibri"/>
        <family val="2"/>
        <scheme val="minor"/>
      </rPr>
      <t>À remplir par :</t>
    </r>
    <r>
      <rPr>
        <sz val="14"/>
        <rFont val="Calibri"/>
        <family val="2"/>
        <scheme val="minor"/>
      </rPr>
      <t xml:space="preserve"> Établissements de santé qui utilisent des concentrateurs d’oxygène, tels que sélectionnés dans le module 3.</t>
    </r>
  </si>
  <si>
    <r>
      <t xml:space="preserve">Instructions: </t>
    </r>
    <r>
      <rPr>
        <sz val="14"/>
        <rFont val="Calibri"/>
        <family val="2"/>
        <scheme val="minor"/>
      </rPr>
      <t>Entrez les informations ci-dessous concernant chaque concentrateur de cet établissement de santé. Ces informations doivent être collectées une fois au début de la période de collecte des données et une fois à la fin de la période.</t>
    </r>
  </si>
  <si>
    <t>Département/service dans lequel se trouve le concentrateur</t>
  </si>
  <si>
    <r>
      <t xml:space="preserve">Le concentrateur était-il fonctionnel ? (sélectionnez dans la liste déroulante)
</t>
    </r>
    <r>
      <rPr>
        <i/>
        <sz val="11"/>
        <color theme="0"/>
        <rFont val="Calibri"/>
        <family val="2"/>
        <scheme val="minor"/>
      </rPr>
      <t>1 : Oui
2 : Oui avec alarme
3 : Non
4 : Non en raison d’une faible alimentation électrique
5 : Ne sait pas
6 : Autre (préciser dans la colonne des notes)</t>
    </r>
  </si>
  <si>
    <r>
      <t xml:space="preserve">Relevé du compteur horaire (DÉBUT))
</t>
    </r>
    <r>
      <rPr>
        <i/>
        <sz val="11"/>
        <color theme="0"/>
        <rFont val="Calibri"/>
        <family val="2"/>
        <scheme val="minor"/>
      </rPr>
      <t>Indiquez le nombre d’heures  affiché sur le compteur horaire (lorsqu’il est disponible) au début de la période de collecte des données.</t>
    </r>
  </si>
  <si>
    <r>
      <t xml:space="preserve">Relevé du compteur horaire (FIN)
</t>
    </r>
    <r>
      <rPr>
        <i/>
        <sz val="11"/>
        <color theme="0"/>
        <rFont val="Calibri"/>
        <family val="2"/>
        <scheme val="minor"/>
      </rPr>
      <t>Indiquez le nombre d’heures  affiché sur le compteur horaire (lorsqu’il est disponible) à la fin de la période de collecte des données.</t>
    </r>
  </si>
  <si>
    <r>
      <t xml:space="preserve">Débit moyen d’utilisation
(litres par minute)                                      </t>
    </r>
    <r>
      <rPr>
        <i/>
        <sz val="11"/>
        <color theme="0"/>
        <rFont val="Calibri"/>
        <family val="2"/>
        <scheme val="minor"/>
      </rPr>
      <t>Le débit moyen d’O2 délivré au patient dépend des ordres du clinicien.  Peut être le même pour tous les concentrateurs de même modèle dans un service.  Il se peut que les données ne soient pas disponibles..</t>
    </r>
  </si>
  <si>
    <r>
      <t>À remplir par :</t>
    </r>
    <r>
      <rPr>
        <sz val="14"/>
        <rFont val="Calibri"/>
        <family val="2"/>
        <scheme val="minor"/>
      </rPr>
      <t xml:space="preserve"> Établissements de santé qui utilisent des centrales de production d’oxygène de type PSA, telles que sélectionnées dans le module 3.</t>
    </r>
  </si>
  <si>
    <r>
      <t xml:space="preserve">Instructions: </t>
    </r>
    <r>
      <rPr>
        <sz val="14"/>
        <rFont val="Calibri"/>
        <family val="2"/>
        <scheme val="minor"/>
      </rPr>
      <t>Saisissez les informations concernant la capacité de production de la centrale PSA (Tableau 1).
Enregistrez la quantité d’oxygène produite et le nombre de bouteilles remplies pendant la période de collecte des données (Tableau 2).
Notez les données chaque jour où de l’oxygène est produit ou où des bouteilles sont remplies.</t>
    </r>
  </si>
  <si>
    <r>
      <t xml:space="preserve">TABLEAU 1 : </t>
    </r>
    <r>
      <rPr>
        <sz val="14"/>
        <color theme="0"/>
        <rFont val="Calibri"/>
        <family val="2"/>
        <scheme val="minor"/>
      </rPr>
      <t>Entrez les informations relatives à la capacité de la centrale de production d’oxygène.</t>
    </r>
  </si>
  <si>
    <r>
      <t xml:space="preserve">Si la réponse est « Autre » à la question 6.1a, précisez ici </t>
    </r>
    <r>
      <rPr>
        <i/>
        <sz val="11"/>
        <rFont val="Calibri"/>
        <family val="2"/>
        <scheme val="minor"/>
      </rPr>
      <t>(saisissez dans "réponse")</t>
    </r>
  </si>
  <si>
    <r>
      <t>Capacité de production maximale de la centtrale de production d’oxygène  (dans l'unité sélectionnée ci-dessus)</t>
    </r>
    <r>
      <rPr>
        <i/>
        <sz val="11"/>
        <rFont val="Calibri"/>
        <family val="2"/>
        <scheme val="minor"/>
      </rPr>
      <t xml:space="preserve"> (saisissez un nombre)</t>
    </r>
  </si>
  <si>
    <r>
      <t xml:space="preserve">TABLEAU 2 : </t>
    </r>
    <r>
      <rPr>
        <sz val="14"/>
        <color theme="0"/>
        <rFont val="Calibri"/>
        <family val="2"/>
        <scheme val="minor"/>
      </rPr>
      <t>Pendant toute la période de collecte des données indiquée dans le module 2, enregistrez  la quantité de bouteilles remplies (si la centrale de production d’oxygène est utilisée pour le remplissage des bouteilles d’oxygène) et/ou le débit moyen journalier ainsi que les heures de fonctionnement (si l’oxygène produit est distribué par canalisation dans l’établissement).
Enregistrez les données chaque jour où de l’oxygène est produit ou où des bouteilles sont remplies.</t>
    </r>
  </si>
  <si>
    <t xml:space="preserve">(Saisissez un nombre s'il y a lieu) </t>
  </si>
  <si>
    <t>(Saisissez le nombre indiqué sur le compteur horaire, si disponible)</t>
  </si>
  <si>
    <t>(Saisissez le nombre dans l'unité sélectionné, si enregistré par un débitmètre)</t>
  </si>
  <si>
    <t>(calculée à partir des données saisies, dans l’unité de volume sélectionnée)</t>
  </si>
  <si>
    <r>
      <t>À remplir par : É</t>
    </r>
    <r>
      <rPr>
        <sz val="14"/>
        <rFont val="Calibri"/>
        <family val="2"/>
        <scheme val="minor"/>
      </rPr>
      <t>tablissements de santé qui utilisent de l’oxygène liquide, tels que sélectionnés dans le module 3.</t>
    </r>
  </si>
  <si>
    <r>
      <t xml:space="preserve">Instructions: </t>
    </r>
    <r>
      <rPr>
        <sz val="14"/>
        <rFont val="Calibri"/>
        <family val="2"/>
        <scheme val="minor"/>
      </rPr>
      <t xml:space="preserve">Tout au long de la période de collecte de données, entrez la quantité d’oxygène liquide consommée ou achetée au cours de la période indiquée dans le module 2. Enregistrez les données de chaque jour où l’oxygène est acheté ou consommé. </t>
    </r>
  </si>
  <si>
    <t>(Saisissez le nombre dans l'unité sélectionnée ci-dessus pour chaque jour d’achat d’O2)</t>
  </si>
  <si>
    <t>(Saisissez le nombre dans l'unité sélectionnée ci-dessus pour chaque jour où l’O2 a été utilisé)</t>
  </si>
  <si>
    <t>(Saisissez le nombre dans l'unité sélectionnée ci-dessus pour chaque jour d’utilisation d’O2 ; peut être indiqué sur la jauge)</t>
  </si>
  <si>
    <t>Résumé de l’utilisation d’oxygène</t>
  </si>
  <si>
    <t>Date de fin</t>
  </si>
  <si>
    <t>Indicateurs relatifs aux patients</t>
  </si>
  <si>
    <t>Utilisation de concentrateurs d'oxygène</t>
  </si>
  <si>
    <t>Utilisation de centrale de production d'oxygène type PSA</t>
  </si>
  <si>
    <t>Utilisation d'oxygène liquide</t>
  </si>
  <si>
    <t>(indiquée en trois unités de volume gazeux)</t>
  </si>
  <si>
    <t>Le Référentiel sur l’apport d’oxygène (le « Référentiel ») est une compilation de guides et supports élaborés par PATH sous subvention de la Fondation Bill et Melinda Gates pour aider les décideurs, les responsables de la mise en œuvre et les acteurs du plaidoyer à élargir l’accès à l’oxygène médical. Le Référentiel est proposé à des fins d’information non commerciales seulement. Il est interdit à ses utilisateurs de vendre, de louer ou d’offrir le Référentiel en crédit-bail, de même qu’il leur est interdit d’en produire des ouvrages dérivés (autres que les produits et résultats dérivés de son utilisation) ou améliorations. Il n’est nullement garanti ni assuré que le Référentiel est exact, complet, adéquat ou actuel. Les résultats obtenus de l’utilisation du Référentiel dépendront des suppositions et des valeurs considérées par les utilisateurs, qui resteront seuls responsables de ces résultats. Les utilisateurs acceptent de ne pas utiliser le Référentiel et de ne pas s’y fier en remplacement ou à l’exclusion de consultations avec des professionnels et experts indépendants. L’utilisation du Référentiel se fera au seul risque de l’utilisateur. LE RÉFÉRENTIEL EST PROPOSÉ « EN L’ÉTAT » ET PATH DÉCLINE EXPRESSÉMENT TOUTES GARANTIES, EXPRESSES, IMPLICITES OU AUTRES, Y COMPRIS LES GARANTIES DE QUALITÉ MARCHANDE ET D’APTITUDE À UN BUT PARTICULIER. AUCUNE GARANTIE DE NON-CONTREFAÇON N’EST DONNÉE, PAS PLUS QU’AUCUNE GARANTIE D’ABSENCE D’ERREURS OU D’OMISSIONS DANS LE RÉFÉRENTIEL. PATH DÉCLINE TOUTE RESPONSABILITÉ ET NE POURRA NULLEMENT ÊTRE TENUE RESPONSABLE CONCERNANT TOUTE PERTE, PRÉJUDICE, RÉCLAMATION, RESPONSABILITÉ OU DOMMAGE DE QUELQUE NATURE QUE CE SOIT RÉSULTANT, DÉCOULANT OU RELEVANT DE QUELQUE MANIÈRE QUE CE SOIT : (A) DE L’UTILISATION DU RÉFÉRENTIEL ; (B) DE TOUTE ERREUR OU OMISSION DU RÉFÉRENTIEL ; (C) DE TOUTE INFORMATION OU CONTENU DE TIERS RÉFÉRENCÉ DIRECTEMENT OU INDIRECTEMENT DANS LE RÉFÉRENTIEL ; (D) DE L’INDISPONIBILITÉ DU RÉFÉRENTIEL ; OU (E) DES RÉSULTATS OU PRODUITS RÉSULTANT DU RÉFÉRENTIEL OU DE TOUTES MESURES PRISES OU NON EN FONCTION DU RÉFÉRENTIEL. PATH NE POURRA EN AUCUN CAS ÊTRE TENUE À DES DOMMAGES SPÉCIAUX, DIRECTS, INDIRECTS, ACCESSOIRES, PUNITIFS OU CONSÉCUTIFS DE QUELQUE NATURE QUE CE SOIT (Y COMPRIS, SANS S’Y LIMITER, FRAIS D’AVOCAT) RÉSULTANT, DÉCOULANT OU RELEVANT DE QUELQUE MANIÈRE QUE CE SOIT DE L’UTILISATION OU DE L’INCAPACITÉ D’UTILISER LE RÉFÉRENTIEL. DANS LA MESURE OÙ LA LIMITATION DE RESPONSABILITÉ ÉNONCÉE CI-AVANT SERAIT INTERDITE PAR LA LOI, LA SEULE ET TOTALE OBLIGATION DE PATH AU TITRE DE DOMMAGES SERA LIMITÉE À 100 DOLLARS AMÉRICAINS.</t>
  </si>
  <si>
    <r>
      <t>Utilisez cet outil pour enregistrer de manière continue les données administratives, les indicateurs relatifs aux patients et la consommation d’oxygène dans cet établissement. Ces informations peuvent être utilisées pour suivre l’utilisation actuelle de l’oxygène, estimer les besoins futurs et déterminer si la combinaison actuelle d’équipements dans l’établissement est la plus appropriée pour le contexte. Passez toute question pour laquelle les données ne sont pas disponibles.
Cette ressource fait partie du</t>
    </r>
    <r>
      <rPr>
        <b/>
        <sz val="11"/>
        <color theme="1"/>
        <rFont val="Arial"/>
        <family val="2"/>
      </rPr>
      <t xml:space="preserve"> Référentiel sur l'apport d’oxygène : Ressources pour la planification et le passage à l'échelle de l’oxygène médical.</t>
    </r>
    <r>
      <rPr>
        <sz val="11"/>
        <color theme="1"/>
        <rFont val="Arial"/>
        <family val="2"/>
      </rPr>
      <t xml:space="preserve">
L’ensemble de la boîte à outils est disponible sur</t>
    </r>
    <r>
      <rPr>
        <u/>
        <sz val="11"/>
        <color rgb="FF188C4C"/>
        <rFont val="Arial"/>
        <family val="2"/>
      </rPr>
      <t xml:space="preserve"> www.path.org/oxygen-delivery-toolkit</t>
    </r>
    <r>
      <rPr>
        <sz val="11"/>
        <color theme="1"/>
        <rFont val="Arial"/>
        <family val="2"/>
      </rPr>
      <t>.</t>
    </r>
  </si>
  <si>
    <r>
      <rPr>
        <b/>
        <sz val="11"/>
        <color theme="1"/>
        <rFont val="Arial"/>
        <family val="2"/>
      </rPr>
      <t xml:space="preserve">USIN : </t>
    </r>
    <r>
      <rPr>
        <sz val="11"/>
        <color theme="1"/>
        <rFont val="Arial"/>
        <family val="2"/>
      </rPr>
      <t xml:space="preserve">unité de soins intensifs néonatals                                     </t>
    </r>
    <r>
      <rPr>
        <b/>
        <sz val="11"/>
        <color theme="1"/>
        <rFont val="Arial"/>
        <family val="2"/>
      </rPr>
      <t xml:space="preserve">O2 : </t>
    </r>
    <r>
      <rPr>
        <sz val="11"/>
        <color theme="1"/>
        <rFont val="Arial"/>
        <family val="2"/>
      </rPr>
      <t xml:space="preserve">oxygène                                            </t>
    </r>
    <r>
      <rPr>
        <b/>
        <sz val="11"/>
        <color theme="1"/>
        <rFont val="Arial"/>
        <family val="2"/>
      </rPr>
      <t>USIP :</t>
    </r>
    <r>
      <rPr>
        <sz val="11"/>
        <color theme="1"/>
        <rFont val="Arial"/>
        <family val="2"/>
      </rPr>
      <t xml:space="preserve"> unité de soins intensifs pédiatriques                      </t>
    </r>
  </si>
  <si>
    <t xml:space="preserve">	        	                                                       Outil de suivi de la consommation d'oxygène : 
	        	                                                       Instructions </t>
  </si>
  <si>
    <r>
      <rPr>
        <b/>
        <sz val="11"/>
        <color theme="1"/>
        <rFont val="Arial"/>
        <family val="2"/>
      </rPr>
      <t xml:space="preserve">LPM : </t>
    </r>
    <r>
      <rPr>
        <sz val="11"/>
        <color theme="1"/>
        <rFont val="Arial"/>
        <family val="2"/>
      </rPr>
      <t xml:space="preserve">litres par minute                                                               </t>
    </r>
    <r>
      <rPr>
        <b/>
        <sz val="11"/>
        <color theme="1"/>
        <rFont val="Arial"/>
        <family val="2"/>
      </rPr>
      <t xml:space="preserve">m3 : </t>
    </r>
    <r>
      <rPr>
        <sz val="11"/>
        <color theme="1"/>
        <rFont val="Arial"/>
        <family val="2"/>
      </rPr>
      <t xml:space="preserve">mètre cube                                       </t>
    </r>
    <r>
      <rPr>
        <b/>
        <sz val="11"/>
        <color theme="1"/>
        <rFont val="Arial"/>
        <family val="2"/>
      </rPr>
      <t>N/A :</t>
    </r>
    <r>
      <rPr>
        <sz val="11"/>
        <color theme="1"/>
        <rFont val="Arial"/>
        <family val="2"/>
      </rPr>
      <t xml:space="preserve"> non applicable                    </t>
    </r>
  </si>
  <si>
    <t xml:space="preserve">	        	                                         Outil de suivi de la consommation : 
	        	                                         Module 3—Sources d’administration d’oxygène</t>
  </si>
  <si>
    <t xml:space="preserve">	        	                                     Outil de suivi de la consommation : 
	        	                                     Module 6—Utilisation de l’oxygène à partir de centrales de production d'oxygène</t>
  </si>
  <si>
    <t xml:space="preserve">	        	                                        Outil de suivi de la consommation : 
	        	                                        Module 7—Utilisation de l’oxygène à partir d’oxygène liquide</t>
  </si>
  <si>
    <t xml:space="preserve">	        	                                           Outil de suivi de la consommation : 
	        	                                           Résumé mensuel</t>
  </si>
  <si>
    <r>
      <t xml:space="preserve">                                                               Outil de suivi de la consommation : </t>
    </r>
    <r>
      <rPr>
        <b/>
        <sz val="16"/>
        <color theme="0"/>
        <rFont val="Calibri"/>
        <family val="2"/>
      </rPr>
      <t xml:space="preserve">‌
                                                                               </t>
    </r>
    <r>
      <rPr>
        <b/>
        <sz val="16"/>
        <color theme="0"/>
        <rFont val="Arial"/>
        <family val="2"/>
      </rPr>
      <t>Module 1— Informations sur l'établissement de santé</t>
    </r>
  </si>
  <si>
    <t xml:space="preserve">	        	                                             Outil de suivi de la consommation : 
	        	                                             Module 2—Indicateurs du volume de patients</t>
  </si>
  <si>
    <t xml:space="preserve">	        	                                            Outil de suivi de la consommation : 
	        	                                            Module 5—Utilisation de l’oxygène à partir de concentrateurs d’oxygène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</si>
</sst>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68" x14ac:knownFonts="1">
    <font>
      <sz val="11"/>
      <color theme="1"/>
      <name val="Calibri"/>
      <family val="2"/>
      <scheme val="minor"/>
    </font>
    <font>
      <b/>
      <sz val="11"/>
      <color theme="4" tint="-0.499984740745262"/>
      <name val="Calibri"/>
      <family val="2"/>
      <scheme val="minor"/>
    </font>
    <font>
      <sz val="12"/>
      <color theme="1"/>
      <name val="Calibri"/>
      <family val="2"/>
      <scheme val="minor"/>
    </font>
    <font>
      <sz val="11"/>
      <color theme="0"/>
      <name val="Calibri"/>
      <family val="2"/>
      <scheme val="minor"/>
    </font>
    <font>
      <b/>
      <sz val="11"/>
      <color theme="0"/>
      <name val="Calibri"/>
      <family val="2"/>
      <scheme val="minor"/>
    </font>
    <font>
      <sz val="11"/>
      <color theme="4" tint="-0.499984740745262"/>
      <name val="Calibri"/>
      <family val="2"/>
      <scheme val="minor"/>
    </font>
    <font>
      <b/>
      <u/>
      <sz val="12"/>
      <color theme="0"/>
      <name val="Calibri"/>
      <family val="2"/>
      <scheme val="minor"/>
    </font>
    <font>
      <sz val="11"/>
      <color theme="1"/>
      <name val="Calibri"/>
      <family val="2"/>
      <scheme val="minor"/>
    </font>
    <font>
      <b/>
      <i/>
      <sz val="11"/>
      <color theme="4" tint="-0.499984740745262"/>
      <name val="Calibri"/>
      <family val="2"/>
      <scheme val="minor"/>
    </font>
    <font>
      <i/>
      <sz val="11"/>
      <color theme="4" tint="-0.499984740745262"/>
      <name val="Calibri"/>
      <family val="2"/>
      <scheme val="minor"/>
    </font>
    <font>
      <sz val="12"/>
      <name val="Calibri"/>
      <family val="2"/>
      <scheme val="minor"/>
    </font>
    <font>
      <b/>
      <sz val="11"/>
      <color rgb="FFFF0000"/>
      <name val="Calibri"/>
      <family val="2"/>
      <scheme val="minor"/>
    </font>
    <font>
      <b/>
      <sz val="14"/>
      <name val="Calibri"/>
      <family val="2"/>
      <scheme val="minor"/>
    </font>
    <font>
      <sz val="14"/>
      <name val="Calibri"/>
      <family val="2"/>
      <scheme val="minor"/>
    </font>
    <font>
      <b/>
      <u/>
      <sz val="14"/>
      <name val="Calibri"/>
      <family val="2"/>
      <scheme val="minor"/>
    </font>
    <font>
      <i/>
      <sz val="12"/>
      <name val="Calibri"/>
      <family val="2"/>
      <scheme val="minor"/>
    </font>
    <font>
      <b/>
      <sz val="14"/>
      <color theme="0"/>
      <name val="Calibri"/>
      <family val="2"/>
      <scheme val="minor"/>
    </font>
    <font>
      <sz val="14"/>
      <color theme="0"/>
      <name val="Calibri"/>
      <family val="2"/>
      <scheme val="minor"/>
    </font>
    <font>
      <sz val="11"/>
      <name val="Calibri"/>
      <family val="2"/>
      <scheme val="minor"/>
    </font>
    <font>
      <b/>
      <sz val="11"/>
      <name val="Calibri"/>
      <family val="2"/>
      <scheme val="minor"/>
    </font>
    <font>
      <b/>
      <u/>
      <sz val="11"/>
      <name val="Calibri"/>
      <family val="2"/>
      <scheme val="minor"/>
    </font>
    <font>
      <b/>
      <i/>
      <sz val="10"/>
      <color theme="0"/>
      <name val="Calibri"/>
      <family val="2"/>
      <scheme val="minor"/>
    </font>
    <font>
      <b/>
      <u/>
      <sz val="14"/>
      <color theme="0"/>
      <name val="Calibri"/>
      <family val="2"/>
      <scheme val="minor"/>
    </font>
    <font>
      <b/>
      <i/>
      <sz val="12"/>
      <name val="Calibri"/>
      <family val="2"/>
      <scheme val="minor"/>
    </font>
    <font>
      <b/>
      <sz val="20"/>
      <color theme="0"/>
      <name val="Arial"/>
      <family val="2"/>
    </font>
    <font>
      <sz val="11"/>
      <color theme="1"/>
      <name val="Arial"/>
      <family val="2"/>
    </font>
    <font>
      <i/>
      <sz val="11"/>
      <color theme="1"/>
      <name val="Arial"/>
      <family val="2"/>
    </font>
    <font>
      <sz val="11"/>
      <color theme="0"/>
      <name val="Arial"/>
      <family val="2"/>
    </font>
    <font>
      <b/>
      <sz val="11"/>
      <color theme="1"/>
      <name val="Arial"/>
      <family val="2"/>
    </font>
    <font>
      <sz val="11"/>
      <name val="Arial"/>
      <family val="2"/>
    </font>
    <font>
      <b/>
      <sz val="14"/>
      <color theme="0"/>
      <name val="Arial"/>
      <family val="2"/>
    </font>
    <font>
      <b/>
      <sz val="18"/>
      <color theme="0"/>
      <name val="Arial"/>
      <family val="2"/>
    </font>
    <font>
      <b/>
      <sz val="11"/>
      <color theme="0"/>
      <name val="Arial"/>
      <family val="2"/>
    </font>
    <font>
      <sz val="14"/>
      <color theme="0"/>
      <name val="Arial"/>
      <family val="2"/>
    </font>
    <font>
      <sz val="12"/>
      <color theme="1"/>
      <name val="Arial"/>
      <family val="2"/>
    </font>
    <font>
      <b/>
      <sz val="11"/>
      <color rgb="FFFF0000"/>
      <name val="Arial"/>
      <family val="2"/>
    </font>
    <font>
      <b/>
      <sz val="11"/>
      <color theme="4" tint="-0.499984740745262"/>
      <name val="Arial"/>
      <family val="2"/>
    </font>
    <font>
      <b/>
      <sz val="14"/>
      <name val="Arial"/>
      <family val="2"/>
    </font>
    <font>
      <b/>
      <sz val="12"/>
      <name val="Arial"/>
      <family val="2"/>
    </font>
    <font>
      <sz val="12"/>
      <name val="Arial"/>
      <family val="2"/>
    </font>
    <font>
      <b/>
      <i/>
      <sz val="11"/>
      <color theme="4" tint="-0.499984740745262"/>
      <name val="Arial"/>
      <family val="2"/>
    </font>
    <font>
      <sz val="11"/>
      <color theme="4" tint="-0.499984740745262"/>
      <name val="Arial"/>
      <family val="2"/>
    </font>
    <font>
      <b/>
      <sz val="12"/>
      <color theme="1"/>
      <name val="Arial"/>
      <family val="2"/>
    </font>
    <font>
      <b/>
      <u/>
      <sz val="11"/>
      <color theme="0"/>
      <name val="Arial"/>
      <family val="2"/>
    </font>
    <font>
      <b/>
      <sz val="16"/>
      <color theme="0"/>
      <name val="Arial"/>
      <family val="2"/>
    </font>
    <font>
      <sz val="16"/>
      <color theme="0"/>
      <name val="Arial"/>
      <family val="2"/>
    </font>
    <font>
      <b/>
      <sz val="11"/>
      <color rgb="FF188C4C"/>
      <name val="Arial"/>
      <family val="2"/>
    </font>
    <font>
      <sz val="11"/>
      <color rgb="FF188C4C"/>
      <name val="Arial"/>
      <family val="2"/>
    </font>
    <font>
      <b/>
      <sz val="16"/>
      <color theme="0"/>
      <name val="Calibri"/>
      <family val="2"/>
      <scheme val="minor"/>
    </font>
    <font>
      <i/>
      <sz val="11"/>
      <color theme="4" tint="-0.499984740745262"/>
      <name val="Arial"/>
      <family val="2"/>
    </font>
    <font>
      <b/>
      <sz val="16"/>
      <color theme="0"/>
      <name val="Calibri"/>
      <family val="2"/>
    </font>
    <font>
      <b/>
      <sz val="11"/>
      <color theme="1"/>
      <name val="Calibri"/>
      <family val="2"/>
      <scheme val="minor"/>
    </font>
    <font>
      <sz val="12"/>
      <color theme="0"/>
      <name val="Calibri"/>
      <family val="2"/>
      <scheme val="minor"/>
    </font>
    <font>
      <i/>
      <sz val="11"/>
      <color theme="0"/>
      <name val="Calibri"/>
      <family val="2"/>
      <scheme val="minor"/>
    </font>
    <font>
      <b/>
      <u/>
      <sz val="11"/>
      <color theme="0"/>
      <name val="Calibri"/>
      <family val="2"/>
      <scheme val="minor"/>
    </font>
    <font>
      <i/>
      <sz val="11"/>
      <name val="Calibri"/>
      <family val="2"/>
      <scheme val="minor"/>
    </font>
    <font>
      <i/>
      <sz val="14"/>
      <name val="Calibri"/>
      <family val="2"/>
      <scheme val="minor"/>
    </font>
    <font>
      <b/>
      <sz val="12"/>
      <color theme="1"/>
      <name val="Calibri"/>
      <family val="2"/>
      <scheme val="minor"/>
    </font>
    <font>
      <b/>
      <sz val="14"/>
      <color rgb="FF188C4C"/>
      <name val="Calibri"/>
      <family val="2"/>
      <scheme val="minor"/>
    </font>
    <font>
      <b/>
      <u/>
      <sz val="11"/>
      <color theme="1"/>
      <name val="Calibri"/>
      <family val="2"/>
      <scheme val="minor"/>
    </font>
    <font>
      <i/>
      <sz val="11"/>
      <color theme="1"/>
      <name val="Calibri"/>
      <family val="2"/>
      <scheme val="minor"/>
    </font>
    <font>
      <b/>
      <sz val="16"/>
      <color rgb="FF188C4C"/>
      <name val="Calibri"/>
      <family val="2"/>
      <scheme val="minor"/>
    </font>
    <font>
      <b/>
      <i/>
      <sz val="11"/>
      <color rgb="FF188C4C"/>
      <name val="Calibri"/>
      <family val="2"/>
      <scheme val="minor"/>
    </font>
    <font>
      <b/>
      <sz val="14"/>
      <color theme="1"/>
      <name val="Calibri"/>
      <family val="2"/>
      <scheme val="minor"/>
    </font>
    <font>
      <sz val="11"/>
      <color rgb="FFFF0000"/>
      <name val="Arial"/>
      <family val="2"/>
    </font>
    <font>
      <i/>
      <sz val="11"/>
      <color rgb="FFFF0000"/>
      <name val="Arial"/>
      <family val="2"/>
    </font>
    <font>
      <i/>
      <sz val="10"/>
      <name val="Arial"/>
      <family val="2"/>
    </font>
    <font>
      <u/>
      <sz val="11"/>
      <color rgb="FF188C4C"/>
      <name val="Arial"/>
      <family val="2"/>
    </font>
  </fonts>
  <fills count="14">
    <fill>
      <patternFill patternType="none"/>
    </fill>
    <fill>
      <patternFill patternType="gray125"/>
    </fill>
    <fill>
      <patternFill patternType="solid">
        <fgColor theme="4" tint="-0.499984740745262"/>
        <bgColor indexed="64"/>
      </patternFill>
    </fill>
    <fill>
      <patternFill patternType="solid">
        <fgColor rgb="FFFFFF66"/>
        <bgColor indexed="64"/>
      </patternFill>
    </fill>
    <fill>
      <patternFill patternType="solid">
        <fgColor theme="9"/>
        <bgColor indexed="64"/>
      </patternFill>
    </fill>
    <fill>
      <patternFill patternType="solid">
        <fgColor theme="2"/>
        <bgColor indexed="64"/>
      </patternFill>
    </fill>
    <fill>
      <patternFill patternType="solid">
        <fgColor theme="4" tint="0.79998168889431442"/>
        <bgColor indexed="64"/>
      </patternFill>
    </fill>
    <fill>
      <patternFill patternType="solid">
        <fgColor rgb="FF32A3AF"/>
        <bgColor indexed="64"/>
      </patternFill>
    </fill>
    <fill>
      <patternFill patternType="solid">
        <fgColor rgb="FFD7EDEF"/>
        <bgColor indexed="64"/>
      </patternFill>
    </fill>
    <fill>
      <patternFill patternType="solid">
        <fgColor rgb="FF4CC0CC"/>
        <bgColor indexed="64"/>
      </patternFill>
    </fill>
    <fill>
      <patternFill patternType="solid">
        <fgColor rgb="FF188C4C"/>
        <bgColor indexed="64"/>
      </patternFill>
    </fill>
    <fill>
      <patternFill patternType="solid">
        <fgColor theme="9" tint="0.59999389629810485"/>
        <bgColor indexed="64"/>
      </patternFill>
    </fill>
    <fill>
      <patternFill patternType="solid">
        <fgColor rgb="FFC6E0B4"/>
        <bgColor indexed="64"/>
      </patternFill>
    </fill>
    <fill>
      <patternFill patternType="solid">
        <fgColor rgb="FFB2DCE0"/>
        <bgColor indexed="64"/>
      </patternFill>
    </fill>
  </fills>
  <borders count="29">
    <border>
      <left/>
      <right/>
      <top/>
      <bottom/>
      <diagonal/>
    </border>
    <border>
      <left/>
      <right style="thin">
        <color theme="0"/>
      </right>
      <top/>
      <bottom/>
      <diagonal/>
    </border>
    <border>
      <left style="thin">
        <color theme="0"/>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top style="thin">
        <color theme="0"/>
      </top>
      <bottom style="thin">
        <color rgb="FFD7EDEF"/>
      </bottom>
      <diagonal/>
    </border>
    <border>
      <left style="thin">
        <color theme="0"/>
      </left>
      <right/>
      <top style="thin">
        <color rgb="FFD7EDEF"/>
      </top>
      <bottom style="thin">
        <color rgb="FFD7EDEF"/>
      </bottom>
      <diagonal/>
    </border>
    <border>
      <left style="thin">
        <color theme="0"/>
      </left>
      <right/>
      <top style="thin">
        <color rgb="FFD7EDEF"/>
      </top>
      <bottom style="thin">
        <color theme="0"/>
      </bottom>
      <diagonal/>
    </border>
    <border>
      <left style="thin">
        <color theme="0"/>
      </left>
      <right style="thin">
        <color theme="0"/>
      </right>
      <top style="thin">
        <color theme="0"/>
      </top>
      <bottom style="thin">
        <color rgb="FFD7EDEF"/>
      </bottom>
      <diagonal/>
    </border>
    <border>
      <left style="thin">
        <color theme="0"/>
      </left>
      <right style="thin">
        <color theme="0"/>
      </right>
      <top style="thin">
        <color rgb="FFD7EDEF"/>
      </top>
      <bottom style="thin">
        <color rgb="FFD7EDEF"/>
      </bottom>
      <diagonal/>
    </border>
    <border>
      <left/>
      <right style="thin">
        <color theme="0"/>
      </right>
      <top style="thin">
        <color rgb="FFD7EDEF"/>
      </top>
      <bottom style="thin">
        <color theme="0"/>
      </bottom>
      <diagonal/>
    </border>
    <border>
      <left/>
      <right/>
      <top style="thin">
        <color rgb="FFD7EDEF"/>
      </top>
      <bottom style="thin">
        <color theme="0"/>
      </bottom>
      <diagonal/>
    </border>
    <border>
      <left/>
      <right/>
      <top style="thin">
        <color rgb="FFD7EDEF"/>
      </top>
      <bottom style="thin">
        <color rgb="FFD7EDEF"/>
      </bottom>
      <diagonal/>
    </border>
    <border>
      <left/>
      <right/>
      <top/>
      <bottom style="thin">
        <color rgb="FFD7EDEF"/>
      </bottom>
      <diagonal/>
    </border>
    <border>
      <left/>
      <right/>
      <top style="thin">
        <color theme="0"/>
      </top>
      <bottom style="thin">
        <color rgb="FFD7EDEF"/>
      </bottom>
      <diagonal/>
    </border>
    <border>
      <left/>
      <right/>
      <top/>
      <bottom style="medium">
        <color theme="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s>
  <cellStyleXfs count="2">
    <xf numFmtId="0" fontId="0" fillId="0" borderId="0"/>
    <xf numFmtId="9" fontId="7" fillId="0" borderId="0" applyFont="0" applyFill="0" applyBorder="0" applyAlignment="0" applyProtection="0"/>
  </cellStyleXfs>
  <cellXfs count="261">
    <xf numFmtId="0" fontId="0" fillId="0" borderId="0" xfId="0"/>
    <xf numFmtId="0" fontId="1"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wrapText="1"/>
    </xf>
    <xf numFmtId="0" fontId="3" fillId="0" borderId="0" xfId="0" applyFont="1" applyAlignment="1">
      <alignment wrapText="1"/>
    </xf>
    <xf numFmtId="0" fontId="3" fillId="0" borderId="0" xfId="0" applyFont="1"/>
    <xf numFmtId="0" fontId="5" fillId="0" borderId="0" xfId="0" applyFont="1" applyAlignment="1">
      <alignment horizontal="right" vertical="center" wrapText="1"/>
    </xf>
    <xf numFmtId="0" fontId="8" fillId="0" borderId="0" xfId="0" applyFont="1" applyAlignment="1">
      <alignment horizontal="left" vertical="center"/>
    </xf>
    <xf numFmtId="0" fontId="9" fillId="0" borderId="0" xfId="0" applyFont="1" applyAlignment="1">
      <alignment horizontal="left" vertical="center" indent="2"/>
    </xf>
    <xf numFmtId="0" fontId="5" fillId="0" borderId="0" xfId="0" applyFont="1" applyAlignment="1">
      <alignment wrapText="1"/>
    </xf>
    <xf numFmtId="0" fontId="0" fillId="0" borderId="0" xfId="0" applyAlignment="1">
      <alignment horizontal="left" wrapText="1"/>
    </xf>
    <xf numFmtId="0" fontId="3" fillId="0" borderId="0" xfId="0" applyFont="1" applyAlignment="1">
      <alignment horizontal="left" wrapText="1"/>
    </xf>
    <xf numFmtId="0" fontId="0" fillId="0" borderId="0" xfId="0" applyAlignment="1">
      <alignment vertical="center" wrapText="1"/>
    </xf>
    <xf numFmtId="0" fontId="25" fillId="0" borderId="0" xfId="0" applyFont="1"/>
    <xf numFmtId="0" fontId="25" fillId="0" borderId="0" xfId="0" applyFont="1" applyAlignment="1">
      <alignment wrapText="1"/>
    </xf>
    <xf numFmtId="0" fontId="36" fillId="0" borderId="0" xfId="0" applyFont="1" applyAlignment="1">
      <alignment horizontal="left" vertical="center" wrapText="1"/>
    </xf>
    <xf numFmtId="0" fontId="34" fillId="0" borderId="0" xfId="0" applyFont="1" applyAlignment="1">
      <alignment horizontal="center" vertical="center" wrapText="1"/>
    </xf>
    <xf numFmtId="0" fontId="27" fillId="0" borderId="0" xfId="0" applyFont="1" applyAlignment="1">
      <alignment wrapText="1"/>
    </xf>
    <xf numFmtId="0" fontId="39" fillId="0" borderId="0" xfId="0" applyFont="1" applyAlignment="1">
      <alignment wrapText="1"/>
    </xf>
    <xf numFmtId="0" fontId="25" fillId="0" borderId="0" xfId="0" applyFont="1" applyAlignment="1">
      <alignment horizontal="left" wrapText="1"/>
    </xf>
    <xf numFmtId="0" fontId="27" fillId="0" borderId="0" xfId="0" applyFont="1" applyAlignment="1">
      <alignment horizontal="left" wrapText="1"/>
    </xf>
    <xf numFmtId="0" fontId="27" fillId="0" borderId="0" xfId="0" applyFont="1"/>
    <xf numFmtId="0" fontId="41" fillId="0" borderId="0" xfId="0" applyFont="1" applyAlignment="1">
      <alignment horizontal="right" vertical="center" wrapText="1"/>
    </xf>
    <xf numFmtId="0" fontId="36" fillId="0" borderId="0" xfId="0" applyFont="1" applyAlignment="1">
      <alignment horizontal="left" vertical="center"/>
    </xf>
    <xf numFmtId="3" fontId="25" fillId="0" borderId="0" xfId="0" applyNumberFormat="1" applyFont="1" applyAlignment="1">
      <alignment wrapText="1"/>
    </xf>
    <xf numFmtId="0" fontId="37" fillId="0" borderId="0" xfId="0" applyFont="1" applyAlignment="1">
      <alignment vertical="center" wrapText="1"/>
    </xf>
    <xf numFmtId="3" fontId="25" fillId="0" borderId="0" xfId="0" applyNumberFormat="1" applyFont="1"/>
    <xf numFmtId="0" fontId="28" fillId="0" borderId="0" xfId="0" applyFont="1"/>
    <xf numFmtId="0" fontId="25" fillId="0" borderId="0" xfId="0" applyFont="1" applyAlignment="1">
      <alignment horizontal="right"/>
    </xf>
    <xf numFmtId="0" fontId="44" fillId="0" borderId="0" xfId="0" applyFont="1" applyAlignment="1">
      <alignment vertical="center"/>
    </xf>
    <xf numFmtId="0" fontId="48" fillId="0" borderId="0" xfId="0" applyFont="1" applyAlignment="1">
      <alignment vertical="center"/>
    </xf>
    <xf numFmtId="0" fontId="2" fillId="7" borderId="0" xfId="0" applyFont="1" applyFill="1" applyAlignment="1">
      <alignment horizontal="center" vertical="center" wrapText="1"/>
    </xf>
    <xf numFmtId="0" fontId="0" fillId="7" borderId="0" xfId="0" applyFill="1" applyAlignment="1">
      <alignment wrapText="1"/>
    </xf>
    <xf numFmtId="0" fontId="4" fillId="7" borderId="0" xfId="0" applyFont="1" applyFill="1" applyAlignment="1">
      <alignment horizontal="left" vertical="center" wrapText="1"/>
    </xf>
    <xf numFmtId="0" fontId="10" fillId="3" borderId="9" xfId="0" applyFont="1" applyFill="1" applyBorder="1" applyAlignment="1" applyProtection="1">
      <alignment horizontal="center" vertical="center" wrapText="1"/>
      <protection locked="0"/>
    </xf>
    <xf numFmtId="0" fontId="24" fillId="0" borderId="0" xfId="0" applyFont="1" applyAlignment="1">
      <alignment vertical="center"/>
    </xf>
    <xf numFmtId="0" fontId="10" fillId="11" borderId="9" xfId="0" applyFont="1" applyFill="1" applyBorder="1" applyAlignment="1">
      <alignment horizontal="center" vertical="center" wrapText="1"/>
    </xf>
    <xf numFmtId="164" fontId="2" fillId="3" borderId="19" xfId="0" applyNumberFormat="1" applyFont="1" applyFill="1" applyBorder="1" applyAlignment="1" applyProtection="1">
      <alignment horizontal="center" vertical="center" wrapText="1"/>
      <protection locked="0"/>
    </xf>
    <xf numFmtId="0" fontId="2" fillId="6" borderId="19" xfId="0" applyFont="1" applyFill="1" applyBorder="1" applyAlignment="1">
      <alignment horizontal="center" vertical="center" wrapText="1"/>
    </xf>
    <xf numFmtId="0" fontId="24" fillId="0" borderId="0" xfId="0" applyFont="1"/>
    <xf numFmtId="164" fontId="2" fillId="3" borderId="7" xfId="0" applyNumberFormat="1"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3" fontId="2" fillId="3" borderId="7" xfId="0" applyNumberFormat="1" applyFont="1" applyFill="1" applyBorder="1" applyAlignment="1" applyProtection="1">
      <alignment horizontal="center" vertical="center" wrapText="1"/>
      <protection locked="0"/>
    </xf>
    <xf numFmtId="0" fontId="10" fillId="5" borderId="9" xfId="0" applyFont="1" applyFill="1" applyBorder="1" applyAlignment="1">
      <alignment horizontal="center" vertical="center" wrapText="1"/>
    </xf>
    <xf numFmtId="0" fontId="2" fillId="3" borderId="18" xfId="0" applyFont="1" applyFill="1" applyBorder="1" applyAlignment="1" applyProtection="1">
      <alignment horizontal="center" vertical="center" wrapText="1"/>
      <protection locked="0"/>
    </xf>
    <xf numFmtId="0" fontId="2" fillId="12" borderId="17"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xf numFmtId="0" fontId="2" fillId="12" borderId="9" xfId="0" applyFont="1" applyFill="1" applyBorder="1" applyAlignment="1">
      <alignment horizontal="center" vertical="center" wrapText="1"/>
    </xf>
    <xf numFmtId="9" fontId="2" fillId="3" borderId="9" xfId="1" applyFont="1" applyFill="1" applyBorder="1" applyAlignment="1" applyProtection="1">
      <alignment horizontal="center" vertical="center" wrapText="1"/>
      <protection locked="0"/>
    </xf>
    <xf numFmtId="0" fontId="2" fillId="5" borderId="9" xfId="0" applyFont="1" applyFill="1" applyBorder="1" applyAlignment="1">
      <alignment horizontal="center" vertical="center" wrapText="1"/>
    </xf>
    <xf numFmtId="9" fontId="2" fillId="3" borderId="7" xfId="0" applyNumberFormat="1" applyFont="1" applyFill="1" applyBorder="1" applyAlignment="1" applyProtection="1">
      <alignment horizontal="center" vertical="center" wrapText="1"/>
      <protection locked="0"/>
    </xf>
    <xf numFmtId="0" fontId="2" fillId="6" borderId="7" xfId="0" applyFont="1" applyFill="1" applyBorder="1" applyAlignment="1">
      <alignment horizontal="center" vertical="center" wrapText="1"/>
    </xf>
    <xf numFmtId="165" fontId="2" fillId="3" borderId="7" xfId="0" applyNumberFormat="1" applyFont="1" applyFill="1" applyBorder="1" applyAlignment="1" applyProtection="1">
      <alignment horizontal="center" vertical="center" wrapText="1"/>
      <protection locked="0"/>
    </xf>
    <xf numFmtId="165" fontId="34" fillId="3" borderId="9" xfId="0" applyNumberFormat="1" applyFont="1" applyFill="1" applyBorder="1" applyAlignment="1" applyProtection="1">
      <alignment horizontal="center" vertical="center" wrapText="1"/>
      <protection locked="0"/>
    </xf>
    <xf numFmtId="164" fontId="34" fillId="3" borderId="9" xfId="0" applyNumberFormat="1" applyFont="1" applyFill="1" applyBorder="1" applyAlignment="1" applyProtection="1">
      <alignment horizontal="center" vertical="center" wrapText="1"/>
      <protection locked="0"/>
    </xf>
    <xf numFmtId="164" fontId="34" fillId="3" borderId="6" xfId="0" applyNumberFormat="1" applyFont="1" applyFill="1" applyBorder="1" applyAlignment="1" applyProtection="1">
      <alignment horizontal="center" vertical="center" wrapText="1"/>
      <protection locked="0"/>
    </xf>
    <xf numFmtId="0" fontId="49" fillId="0" borderId="13" xfId="0" applyFont="1" applyBorder="1" applyAlignment="1">
      <alignment horizontal="center" vertical="center" wrapText="1"/>
    </xf>
    <xf numFmtId="0" fontId="49" fillId="0" borderId="19" xfId="0" applyFont="1" applyBorder="1" applyAlignment="1">
      <alignment horizontal="center" vertical="center" wrapText="1"/>
    </xf>
    <xf numFmtId="0" fontId="45"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Protection="1">
      <protection locked="0"/>
    </xf>
    <xf numFmtId="0" fontId="47" fillId="0" borderId="0" xfId="0" applyFont="1" applyProtection="1">
      <protection locked="0"/>
    </xf>
    <xf numFmtId="0" fontId="25" fillId="0" borderId="0" xfId="0" applyFont="1" applyAlignment="1" applyProtection="1">
      <alignment wrapText="1"/>
      <protection locked="0"/>
    </xf>
    <xf numFmtId="0" fontId="64" fillId="0" borderId="0" xfId="0" applyFont="1" applyProtection="1">
      <protection locked="0"/>
    </xf>
    <xf numFmtId="0" fontId="25" fillId="0" borderId="0" xfId="0" quotePrefix="1" applyFont="1" applyAlignment="1" applyProtection="1">
      <alignment wrapText="1"/>
      <protection locked="0"/>
    </xf>
    <xf numFmtId="0" fontId="44" fillId="7" borderId="0" xfId="0" applyFont="1" applyFill="1" applyAlignment="1" applyProtection="1">
      <alignment horizontal="left" vertical="center" wrapText="1"/>
    </xf>
    <xf numFmtId="0" fontId="25" fillId="0" borderId="0" xfId="0" applyFont="1" applyProtection="1"/>
    <xf numFmtId="0" fontId="46" fillId="8" borderId="0" xfId="0" applyFont="1" applyFill="1" applyAlignment="1" applyProtection="1">
      <alignment horizontal="left" vertical="center"/>
    </xf>
    <xf numFmtId="0" fontId="25" fillId="0" borderId="0" xfId="0" applyFont="1" applyAlignment="1" applyProtection="1">
      <alignment horizontal="left" wrapText="1" indent="1"/>
    </xf>
    <xf numFmtId="0" fontId="26" fillId="0" borderId="0" xfId="0" applyFont="1" applyAlignment="1" applyProtection="1">
      <alignment horizontal="left" wrapText="1" indent="1"/>
    </xf>
    <xf numFmtId="0" fontId="25" fillId="0" borderId="0" xfId="0" quotePrefix="1" applyFont="1" applyAlignment="1" applyProtection="1">
      <alignment horizontal="left" wrapText="1" indent="1"/>
    </xf>
    <xf numFmtId="0" fontId="25" fillId="3" borderId="0" xfId="0" applyFont="1" applyFill="1" applyAlignment="1" applyProtection="1">
      <alignment horizontal="left" vertical="center" wrapText="1"/>
    </xf>
    <xf numFmtId="0" fontId="25" fillId="12" borderId="0" xfId="0" applyFont="1" applyFill="1" applyAlignment="1" applyProtection="1">
      <alignment horizontal="left" vertical="center" wrapText="1"/>
    </xf>
    <xf numFmtId="0" fontId="27" fillId="2" borderId="0" xfId="0" applyFont="1" applyFill="1" applyAlignment="1" applyProtection="1">
      <alignment horizontal="left" vertical="center" wrapText="1"/>
    </xf>
    <xf numFmtId="0" fontId="27" fillId="10" borderId="0" xfId="0" applyFont="1" applyFill="1" applyAlignment="1" applyProtection="1">
      <alignment horizontal="left" vertical="center" wrapText="1"/>
    </xf>
    <xf numFmtId="0" fontId="28" fillId="0" borderId="0" xfId="0" quotePrefix="1" applyFont="1" applyAlignment="1" applyProtection="1">
      <alignment horizontal="left" wrapText="1" indent="1"/>
    </xf>
    <xf numFmtId="0" fontId="29" fillId="0" borderId="0" xfId="0" quotePrefix="1" applyFont="1" applyAlignment="1" applyProtection="1">
      <alignment horizontal="left" wrapText="1" indent="1"/>
    </xf>
    <xf numFmtId="0" fontId="25" fillId="0" borderId="0" xfId="0" applyFont="1" applyAlignment="1" applyProtection="1">
      <alignment wrapText="1"/>
    </xf>
    <xf numFmtId="0" fontId="66" fillId="0" borderId="0" xfId="0" applyFont="1" applyAlignment="1" applyProtection="1">
      <alignment wrapText="1"/>
    </xf>
    <xf numFmtId="0" fontId="27" fillId="7" borderId="0" xfId="0" applyFont="1" applyFill="1" applyAlignment="1" applyProtection="1">
      <alignment horizontal="left" vertical="center" wrapText="1"/>
      <protection locked="0"/>
    </xf>
    <xf numFmtId="0" fontId="27" fillId="7" borderId="0" xfId="0" applyFont="1" applyFill="1" applyAlignment="1" applyProtection="1">
      <alignment horizontal="left" vertical="center" wrapText="1"/>
    </xf>
    <xf numFmtId="0" fontId="16"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6" fillId="2" borderId="10" xfId="0" applyFont="1" applyFill="1" applyBorder="1" applyAlignment="1" applyProtection="1">
      <alignment horizontal="center" vertical="center" wrapText="1"/>
    </xf>
    <xf numFmtId="0" fontId="17" fillId="7" borderId="0" xfId="0" applyFont="1" applyFill="1" applyAlignment="1" applyProtection="1">
      <alignment horizontal="center" vertical="center" wrapText="1"/>
    </xf>
    <xf numFmtId="0" fontId="10" fillId="0" borderId="15" xfId="0" applyFont="1" applyBorder="1" applyAlignment="1" applyProtection="1">
      <alignment horizontal="left" vertical="center" wrapText="1" indent="1"/>
    </xf>
    <xf numFmtId="0" fontId="1" fillId="0" borderId="12" xfId="0" applyFont="1" applyBorder="1" applyAlignment="1" applyProtection="1">
      <alignment horizontal="left" vertical="center" wrapText="1"/>
    </xf>
    <xf numFmtId="0" fontId="10" fillId="0" borderId="16" xfId="0" applyFont="1" applyBorder="1" applyAlignment="1" applyProtection="1">
      <alignment horizontal="left" vertical="center" wrapText="1" indent="1"/>
    </xf>
    <xf numFmtId="0" fontId="1" fillId="0" borderId="13" xfId="0" applyFont="1" applyBorder="1" applyAlignment="1" applyProtection="1">
      <alignment horizontal="left" vertical="center" wrapText="1"/>
    </xf>
    <xf numFmtId="0" fontId="13" fillId="0" borderId="15"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33" fillId="7" borderId="0" xfId="0" applyFont="1" applyFill="1" applyAlignment="1" applyProtection="1">
      <alignment horizontal="center" vertical="center" wrapText="1"/>
      <protection locked="0"/>
    </xf>
    <xf numFmtId="0" fontId="3"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left" wrapText="1"/>
    </xf>
    <xf numFmtId="0" fontId="25" fillId="0" borderId="0" xfId="0" applyFont="1" applyAlignment="1" applyProtection="1">
      <alignment horizontal="left" wrapText="1"/>
    </xf>
    <xf numFmtId="0" fontId="34" fillId="8" borderId="2" xfId="0" applyFont="1" applyFill="1" applyBorder="1" applyAlignment="1" applyProtection="1">
      <alignment horizontal="left" vertical="center" wrapText="1"/>
    </xf>
    <xf numFmtId="0" fontId="34" fillId="8" borderId="11" xfId="0" applyFont="1" applyFill="1" applyBorder="1" applyAlignment="1" applyProtection="1">
      <alignment horizontal="left" vertical="center" wrapText="1"/>
    </xf>
    <xf numFmtId="0" fontId="34" fillId="8" borderId="8" xfId="0" applyFont="1" applyFill="1" applyBorder="1" applyAlignment="1" applyProtection="1">
      <alignment horizontal="left" vertical="center" wrapText="1"/>
    </xf>
    <xf numFmtId="0" fontId="0" fillId="0" borderId="0" xfId="0" applyAlignment="1" applyProtection="1">
      <alignment vertical="center" wrapText="1"/>
    </xf>
    <xf numFmtId="0" fontId="34" fillId="8" borderId="3" xfId="0" applyFont="1" applyFill="1" applyBorder="1" applyAlignment="1" applyProtection="1">
      <alignment horizontal="left" vertical="center" wrapText="1"/>
    </xf>
    <xf numFmtId="0" fontId="34" fillId="8" borderId="0" xfId="0" applyFont="1" applyFill="1" applyAlignment="1" applyProtection="1">
      <alignment horizontal="left" vertical="center" wrapText="1"/>
    </xf>
    <xf numFmtId="0" fontId="34" fillId="8" borderId="1" xfId="0" applyFont="1" applyFill="1" applyBorder="1" applyAlignment="1" applyProtection="1">
      <alignment horizontal="left" vertical="center" wrapText="1"/>
    </xf>
    <xf numFmtId="0" fontId="34" fillId="8" borderId="5" xfId="0" applyFont="1" applyFill="1" applyBorder="1" applyAlignment="1" applyProtection="1">
      <alignment horizontal="left" vertical="center" wrapText="1"/>
    </xf>
    <xf numFmtId="0" fontId="34" fillId="8" borderId="10" xfId="0" applyFont="1" applyFill="1" applyBorder="1" applyAlignment="1" applyProtection="1">
      <alignment horizontal="left" vertical="center" wrapText="1"/>
    </xf>
    <xf numFmtId="0" fontId="34" fillId="8" borderId="4" xfId="0" applyFont="1" applyFill="1" applyBorder="1" applyAlignment="1" applyProtection="1">
      <alignment horizontal="left" vertical="center" wrapText="1"/>
    </xf>
    <xf numFmtId="0" fontId="34" fillId="8" borderId="23" xfId="0" applyFont="1" applyFill="1" applyBorder="1" applyAlignment="1" applyProtection="1">
      <alignment horizontal="left" vertical="center" wrapText="1"/>
    </xf>
    <xf numFmtId="0" fontId="34" fillId="8" borderId="24" xfId="0" applyFont="1" applyFill="1" applyBorder="1" applyAlignment="1" applyProtection="1">
      <alignment horizontal="left" vertical="center" wrapText="1"/>
    </xf>
    <xf numFmtId="0" fontId="34" fillId="8" borderId="25" xfId="0" applyFont="1" applyFill="1" applyBorder="1" applyAlignment="1" applyProtection="1">
      <alignment horizontal="left" vertical="center" wrapText="1"/>
    </xf>
    <xf numFmtId="0" fontId="0" fillId="0" borderId="0" xfId="0" applyAlignment="1" applyProtection="1">
      <alignment horizontal="left" vertical="center" wrapText="1"/>
    </xf>
    <xf numFmtId="0" fontId="34" fillId="8" borderId="26" xfId="0" applyFont="1" applyFill="1" applyBorder="1" applyAlignment="1" applyProtection="1">
      <alignment horizontal="left" vertical="center" wrapText="1"/>
    </xf>
    <xf numFmtId="0" fontId="34" fillId="8" borderId="27" xfId="0" applyFont="1" applyFill="1" applyBorder="1" applyAlignment="1" applyProtection="1">
      <alignment horizontal="left" vertical="center" wrapText="1"/>
    </xf>
    <xf numFmtId="0" fontId="34" fillId="8" borderId="28" xfId="0" applyFont="1" applyFill="1" applyBorder="1" applyAlignment="1" applyProtection="1">
      <alignment horizontal="left" vertical="center" wrapText="1"/>
    </xf>
    <xf numFmtId="0" fontId="27" fillId="0" borderId="0" xfId="0" applyFont="1" applyAlignment="1" applyProtection="1">
      <alignment wrapText="1"/>
    </xf>
    <xf numFmtId="0" fontId="16" fillId="2" borderId="0" xfId="0" applyFont="1" applyFill="1" applyAlignment="1" applyProtection="1">
      <alignment horizontal="center" vertical="center" wrapText="1"/>
    </xf>
    <xf numFmtId="0" fontId="19" fillId="0" borderId="15" xfId="0" applyFont="1" applyBorder="1" applyAlignment="1" applyProtection="1">
      <alignment horizontal="left" vertical="center" wrapText="1" indent="1"/>
    </xf>
    <xf numFmtId="0" fontId="19" fillId="0" borderId="16" xfId="0" applyFont="1" applyBorder="1" applyAlignment="1" applyProtection="1">
      <alignment horizontal="left" vertical="center" wrapText="1" indent="1"/>
    </xf>
    <xf numFmtId="0" fontId="0" fillId="0" borderId="0" xfId="0" applyProtection="1"/>
    <xf numFmtId="0" fontId="0" fillId="0" borderId="0" xfId="0" applyAlignment="1" applyProtection="1">
      <alignment horizontal="right" vertical="center" wrapText="1"/>
    </xf>
    <xf numFmtId="0" fontId="16" fillId="7" borderId="0" xfId="0" applyFont="1" applyFill="1" applyAlignment="1" applyProtection="1">
      <alignment horizontal="center"/>
    </xf>
    <xf numFmtId="0" fontId="57" fillId="5" borderId="10" xfId="0" applyFont="1" applyFill="1" applyBorder="1" applyAlignment="1" applyProtection="1">
      <alignment horizontal="left" indent="1"/>
    </xf>
    <xf numFmtId="0" fontId="2" fillId="0" borderId="20" xfId="0" applyFont="1" applyBorder="1" applyAlignment="1" applyProtection="1">
      <alignment horizontal="center" vertical="center" wrapText="1"/>
    </xf>
    <xf numFmtId="164" fontId="2" fillId="0" borderId="20" xfId="0" applyNumberFormat="1" applyFont="1" applyBorder="1" applyAlignment="1" applyProtection="1">
      <alignment horizontal="center" vertical="center" wrapText="1"/>
    </xf>
    <xf numFmtId="0" fontId="57" fillId="5" borderId="9" xfId="0" applyFont="1" applyFill="1" applyBorder="1" applyAlignment="1" applyProtection="1">
      <alignment horizontal="left" indent="1"/>
    </xf>
    <xf numFmtId="0" fontId="2" fillId="0" borderId="19" xfId="0" applyFont="1" applyBorder="1" applyAlignment="1" applyProtection="1">
      <alignment horizontal="center" vertical="center" wrapText="1"/>
    </xf>
    <xf numFmtId="164" fontId="2" fillId="0" borderId="19" xfId="0" applyNumberFormat="1" applyFont="1" applyBorder="1" applyAlignment="1" applyProtection="1">
      <alignment horizontal="center" vertical="center" wrapText="1"/>
    </xf>
    <xf numFmtId="0" fontId="57" fillId="5" borderId="11" xfId="0" applyFont="1" applyFill="1" applyBorder="1" applyAlignment="1" applyProtection="1">
      <alignment horizontal="left" indent="1"/>
    </xf>
    <xf numFmtId="1" fontId="2" fillId="0" borderId="20" xfId="0" applyNumberFormat="1" applyFont="1" applyBorder="1" applyAlignment="1" applyProtection="1">
      <alignment horizontal="center"/>
    </xf>
    <xf numFmtId="0" fontId="2" fillId="0" borderId="19" xfId="0" applyFont="1" applyBorder="1" applyAlignment="1" applyProtection="1">
      <alignment horizontal="center"/>
    </xf>
    <xf numFmtId="0" fontId="57" fillId="5" borderId="9" xfId="0" applyFont="1" applyFill="1" applyBorder="1" applyAlignment="1" applyProtection="1">
      <alignment horizontal="left" wrapText="1" indent="1"/>
    </xf>
    <xf numFmtId="9" fontId="2" fillId="0" borderId="19" xfId="0" applyNumberFormat="1" applyFont="1" applyBorder="1" applyAlignment="1" applyProtection="1">
      <alignment horizontal="center"/>
    </xf>
    <xf numFmtId="0" fontId="58" fillId="8" borderId="0" xfId="0" applyFont="1" applyFill="1" applyAlignment="1" applyProtection="1">
      <alignment horizontal="center" vertical="center"/>
    </xf>
    <xf numFmtId="0" fontId="16" fillId="2" borderId="0" xfId="0" applyFont="1" applyFill="1" applyAlignment="1" applyProtection="1">
      <alignment horizontal="center"/>
    </xf>
    <xf numFmtId="0" fontId="59" fillId="5" borderId="10" xfId="0" applyFont="1" applyFill="1" applyBorder="1" applyProtection="1"/>
    <xf numFmtId="0" fontId="60" fillId="5" borderId="0" xfId="0" applyFont="1" applyFill="1" applyAlignment="1" applyProtection="1">
      <alignment horizontal="center"/>
    </xf>
    <xf numFmtId="0" fontId="57" fillId="5" borderId="9" xfId="0" quotePrefix="1" applyFont="1" applyFill="1" applyBorder="1" applyAlignment="1" applyProtection="1">
      <alignment horizontal="left" vertical="center" indent="1"/>
    </xf>
    <xf numFmtId="0" fontId="0" fillId="0" borderId="20" xfId="0" applyBorder="1" applyAlignment="1" applyProtection="1">
      <alignment horizontal="center" vertical="center" wrapText="1"/>
    </xf>
    <xf numFmtId="0" fontId="0" fillId="0" borderId="19" xfId="0" applyBorder="1" applyAlignment="1" applyProtection="1">
      <alignment horizontal="center" vertical="center" wrapText="1"/>
    </xf>
    <xf numFmtId="0" fontId="57" fillId="5" borderId="11" xfId="0" quotePrefix="1" applyFont="1" applyFill="1" applyBorder="1" applyAlignment="1" applyProtection="1">
      <alignment horizontal="left" vertical="center" indent="1"/>
    </xf>
    <xf numFmtId="0" fontId="51" fillId="0" borderId="0" xfId="0" applyFont="1" applyProtection="1"/>
    <xf numFmtId="3" fontId="51" fillId="0" borderId="0" xfId="0" applyNumberFormat="1" applyFont="1" applyProtection="1"/>
    <xf numFmtId="0" fontId="51" fillId="0" borderId="0" xfId="0" applyFont="1" applyAlignment="1" applyProtection="1">
      <alignment horizontal="right"/>
    </xf>
    <xf numFmtId="0" fontId="57" fillId="5" borderId="9" xfId="0" quotePrefix="1" applyFont="1" applyFill="1" applyBorder="1" applyAlignment="1" applyProtection="1">
      <alignment vertical="center"/>
    </xf>
    <xf numFmtId="3" fontId="51" fillId="0" borderId="21" xfId="0" applyNumberFormat="1" applyFont="1" applyBorder="1" applyAlignment="1" applyProtection="1">
      <alignment horizontal="right"/>
    </xf>
    <xf numFmtId="0" fontId="61" fillId="13" borderId="0" xfId="0" applyFont="1" applyFill="1" applyAlignment="1" applyProtection="1">
      <alignment horizontal="center"/>
    </xf>
    <xf numFmtId="0" fontId="0" fillId="5" borderId="0" xfId="0" applyFill="1" applyProtection="1"/>
    <xf numFmtId="3" fontId="0" fillId="0" borderId="19" xfId="0" applyNumberFormat="1" applyBorder="1" applyAlignment="1" applyProtection="1">
      <alignment horizontal="right"/>
    </xf>
    <xf numFmtId="0" fontId="0" fillId="0" borderId="0" xfId="0" applyAlignment="1" applyProtection="1">
      <alignment horizontal="right"/>
    </xf>
    <xf numFmtId="0" fontId="62" fillId="13" borderId="22" xfId="0" applyFont="1" applyFill="1" applyBorder="1" applyAlignment="1" applyProtection="1">
      <alignment horizontal="center" vertical="top"/>
    </xf>
    <xf numFmtId="3" fontId="63" fillId="8" borderId="10" xfId="0" applyNumberFormat="1" applyFont="1" applyFill="1" applyBorder="1" applyAlignment="1" applyProtection="1">
      <alignment horizontal="center"/>
    </xf>
    <xf numFmtId="0" fontId="2" fillId="0" borderId="0" xfId="0" applyFont="1" applyAlignment="1" applyProtection="1">
      <alignment horizontal="left"/>
    </xf>
    <xf numFmtId="0" fontId="51" fillId="5" borderId="11" xfId="0" applyFont="1" applyFill="1" applyBorder="1" applyAlignment="1" applyProtection="1">
      <alignment vertical="center"/>
    </xf>
    <xf numFmtId="3" fontId="63" fillId="8" borderId="9" xfId="0" applyNumberFormat="1" applyFont="1" applyFill="1" applyBorder="1" applyAlignment="1" applyProtection="1">
      <alignment horizontal="center"/>
    </xf>
    <xf numFmtId="0" fontId="3" fillId="0" borderId="0" xfId="0" applyFont="1" applyProtection="1"/>
    <xf numFmtId="3" fontId="63" fillId="8" borderId="11" xfId="0" applyNumberFormat="1" applyFont="1" applyFill="1" applyBorder="1" applyAlignment="1" applyProtection="1">
      <alignment horizontal="center"/>
    </xf>
    <xf numFmtId="0" fontId="27" fillId="0" borderId="0" xfId="0" applyFont="1" applyProtection="1"/>
    <xf numFmtId="0" fontId="29" fillId="0" borderId="0" xfId="0" applyFont="1" applyProtection="1"/>
    <xf numFmtId="0" fontId="48" fillId="7" borderId="0" xfId="0" applyFont="1" applyFill="1" applyAlignment="1" applyProtection="1">
      <alignment vertical="center"/>
    </xf>
    <xf numFmtId="0" fontId="44" fillId="7" borderId="0" xfId="0" applyFont="1" applyFill="1" applyAlignment="1" applyProtection="1">
      <alignment vertical="center" wrapText="1"/>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12" fillId="0" borderId="0" xfId="0" applyFont="1" applyAlignment="1" applyProtection="1">
      <alignment horizontal="left" vertical="center" indent="1"/>
    </xf>
    <xf numFmtId="0" fontId="23" fillId="0" borderId="0" xfId="0" applyFont="1" applyAlignment="1" applyProtection="1">
      <alignment horizontal="left" vertical="center" indent="1"/>
    </xf>
    <xf numFmtId="0" fontId="1" fillId="7"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2" fillId="2" borderId="0" xfId="0" applyFont="1" applyFill="1" applyAlignment="1" applyProtection="1">
      <alignment horizontal="center" vertical="center" wrapText="1"/>
    </xf>
    <xf numFmtId="0" fontId="0" fillId="2" borderId="0" xfId="0" applyFill="1" applyAlignment="1" applyProtection="1">
      <alignment wrapText="1"/>
    </xf>
    <xf numFmtId="0" fontId="3" fillId="7" borderId="0" xfId="0" applyFont="1" applyFill="1" applyAlignment="1" applyProtection="1">
      <alignment horizontal="left" vertical="center" wrapText="1"/>
    </xf>
    <xf numFmtId="0" fontId="18" fillId="0" borderId="12" xfId="0" applyFont="1" applyBorder="1" applyAlignment="1" applyProtection="1">
      <alignment horizontal="left" vertical="center" wrapText="1" indent="1"/>
    </xf>
    <xf numFmtId="0" fontId="18" fillId="0" borderId="13" xfId="0" applyFont="1" applyBorder="1" applyAlignment="1" applyProtection="1">
      <alignment horizontal="left" vertical="center" wrapText="1" indent="1"/>
    </xf>
    <xf numFmtId="2" fontId="17" fillId="7" borderId="0" xfId="0" applyNumberFormat="1" applyFont="1" applyFill="1" applyAlignment="1" applyProtection="1">
      <alignment horizontal="center" vertical="center" wrapText="1"/>
    </xf>
    <xf numFmtId="0" fontId="18" fillId="5" borderId="13" xfId="0" applyFont="1" applyFill="1" applyBorder="1" applyAlignment="1" applyProtection="1">
      <alignment horizontal="left" vertical="center" wrapText="1" indent="1"/>
    </xf>
    <xf numFmtId="0" fontId="18" fillId="0" borderId="14" xfId="0" applyFont="1" applyBorder="1" applyAlignment="1" applyProtection="1">
      <alignment horizontal="left" vertical="center" wrapText="1" indent="1"/>
    </xf>
    <xf numFmtId="0" fontId="18" fillId="5" borderId="6" xfId="0" applyFont="1" applyFill="1" applyBorder="1" applyAlignment="1" applyProtection="1">
      <alignment horizontal="left" vertical="center" wrapText="1" indent="1"/>
    </xf>
    <xf numFmtId="0" fontId="44" fillId="7" borderId="0" xfId="0" applyFont="1" applyFill="1" applyAlignment="1" applyProtection="1">
      <alignment vertical="center"/>
    </xf>
    <xf numFmtId="0" fontId="5" fillId="0" borderId="0" xfId="0" applyFont="1" applyAlignment="1" applyProtection="1">
      <alignment horizontal="right" vertical="center" wrapText="1"/>
    </xf>
    <xf numFmtId="0" fontId="13" fillId="0" borderId="0" xfId="0" applyFont="1" applyAlignment="1" applyProtection="1">
      <alignment horizontal="left" vertical="center" indent="1"/>
    </xf>
    <xf numFmtId="0" fontId="5" fillId="0" borderId="0" xfId="0" applyFont="1" applyAlignment="1" applyProtection="1">
      <alignment horizontal="left" vertical="center" wrapText="1"/>
    </xf>
    <xf numFmtId="0" fontId="1" fillId="7" borderId="0" xfId="0" applyFont="1" applyFill="1" applyAlignment="1" applyProtection="1">
      <alignment horizontal="left" vertical="center" wrapText="1"/>
    </xf>
    <xf numFmtId="0" fontId="2" fillId="7" borderId="0" xfId="0" applyFont="1" applyFill="1" applyAlignment="1" applyProtection="1">
      <alignment horizontal="center" vertical="center" wrapText="1"/>
    </xf>
    <xf numFmtId="0" fontId="0" fillId="7" borderId="0" xfId="0" applyFill="1" applyAlignment="1" applyProtection="1">
      <alignment wrapText="1"/>
    </xf>
    <xf numFmtId="0" fontId="4" fillId="7" borderId="0" xfId="0" applyFont="1" applyFill="1" applyAlignment="1" applyProtection="1">
      <alignment horizontal="left" vertical="center" wrapText="1"/>
    </xf>
    <xf numFmtId="0" fontId="16" fillId="7" borderId="0" xfId="0" applyFont="1" applyFill="1" applyAlignment="1" applyProtection="1">
      <alignment horizontal="left" vertical="center" indent="1"/>
    </xf>
    <xf numFmtId="0" fontId="6" fillId="7" borderId="0" xfId="0" applyFont="1" applyFill="1" applyAlignment="1" applyProtection="1">
      <alignment horizontal="left" vertical="center"/>
    </xf>
    <xf numFmtId="0" fontId="3" fillId="7" borderId="0" xfId="0" applyFont="1" applyFill="1" applyAlignment="1" applyProtection="1">
      <alignment horizontal="right" vertical="center" wrapText="1"/>
    </xf>
    <xf numFmtId="0" fontId="4" fillId="2" borderId="0" xfId="0" applyFont="1" applyFill="1" applyAlignment="1" applyProtection="1">
      <alignment horizontal="left" vertical="center" wrapText="1"/>
    </xf>
    <xf numFmtId="0" fontId="21" fillId="2" borderId="0" xfId="0" applyFont="1" applyFill="1" applyAlignment="1" applyProtection="1">
      <alignment horizontal="center" vertical="center" wrapText="1"/>
    </xf>
    <xf numFmtId="0" fontId="18" fillId="0" borderId="19" xfId="0" applyFont="1" applyBorder="1" applyAlignment="1" applyProtection="1">
      <alignment horizontal="left" vertical="center" wrapText="1" indent="1"/>
    </xf>
    <xf numFmtId="0" fontId="5" fillId="7" borderId="0" xfId="0" applyFont="1" applyFill="1" applyAlignment="1" applyProtection="1">
      <alignment horizontal="right" vertical="center" wrapText="1"/>
    </xf>
    <xf numFmtId="0" fontId="22" fillId="7" borderId="0" xfId="0" applyFont="1" applyFill="1" applyAlignment="1" applyProtection="1">
      <alignment horizontal="left" vertical="center"/>
    </xf>
    <xf numFmtId="0" fontId="27" fillId="7" borderId="0" xfId="0" applyFont="1" applyFill="1" applyAlignment="1" applyProtection="1">
      <alignment horizontal="right" vertical="center" wrapText="1"/>
    </xf>
    <xf numFmtId="0" fontId="31" fillId="2" borderId="0" xfId="0" applyFont="1" applyFill="1" applyAlignment="1" applyProtection="1">
      <alignment horizontal="center" vertical="center" wrapText="1"/>
    </xf>
    <xf numFmtId="0" fontId="32" fillId="2" borderId="0" xfId="0" applyFont="1" applyFill="1" applyAlignment="1" applyProtection="1">
      <alignment horizontal="center" vertical="center" wrapText="1"/>
    </xf>
    <xf numFmtId="0" fontId="44" fillId="7" borderId="0" xfId="0" applyFont="1" applyFill="1" applyAlignment="1" applyProtection="1">
      <alignmen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34" fillId="0" borderId="0" xfId="0" applyFont="1" applyAlignment="1" applyProtection="1">
      <alignment horizontal="center" vertical="center" wrapText="1"/>
    </xf>
    <xf numFmtId="0" fontId="12" fillId="0" borderId="0" xfId="0" applyFont="1" applyAlignment="1" applyProtection="1">
      <alignment horizontal="left" vertical="center" wrapText="1" indent="1"/>
    </xf>
    <xf numFmtId="0" fontId="37" fillId="0" borderId="0" xfId="0" applyFont="1" applyAlignment="1" applyProtection="1">
      <alignment horizontal="left" vertical="center" indent="1"/>
    </xf>
    <xf numFmtId="0" fontId="39" fillId="0" borderId="0" xfId="0" applyFont="1" applyAlignment="1" applyProtection="1">
      <alignment wrapText="1"/>
    </xf>
    <xf numFmtId="0" fontId="38" fillId="0" borderId="0" xfId="0" applyFont="1" applyAlignment="1" applyProtection="1">
      <alignment horizontal="left" vertical="center" wrapText="1"/>
    </xf>
    <xf numFmtId="0" fontId="39" fillId="0" borderId="0" xfId="0" applyFont="1" applyAlignment="1" applyProtection="1">
      <alignment horizontal="center" vertical="center" wrapText="1"/>
    </xf>
    <xf numFmtId="0" fontId="40" fillId="0" borderId="0" xfId="0" applyFont="1" applyAlignment="1" applyProtection="1">
      <alignment horizontal="left" vertical="center"/>
    </xf>
    <xf numFmtId="0" fontId="40" fillId="7" borderId="0" xfId="0" applyFont="1" applyFill="1" applyAlignment="1" applyProtection="1">
      <alignment horizontal="left" vertical="center"/>
    </xf>
    <xf numFmtId="0" fontId="36" fillId="2" borderId="0" xfId="0" applyFont="1" applyFill="1" applyAlignment="1" applyProtection="1">
      <alignment horizontal="left" vertical="center" wrapText="1"/>
    </xf>
    <xf numFmtId="0" fontId="34" fillId="2" borderId="0" xfId="0" applyFont="1" applyFill="1" applyAlignment="1" applyProtection="1">
      <alignment horizontal="center" vertical="center" wrapText="1"/>
    </xf>
    <xf numFmtId="0" fontId="11" fillId="0" borderId="0" xfId="0" applyFont="1" applyAlignment="1" applyProtection="1">
      <alignment horizontal="left" vertical="center"/>
    </xf>
    <xf numFmtId="0" fontId="14" fillId="0" borderId="0" xfId="0" applyFont="1" applyAlignment="1" applyProtection="1">
      <alignment horizontal="left" vertical="center" indent="1"/>
    </xf>
    <xf numFmtId="0" fontId="22" fillId="7" borderId="0" xfId="0" applyFont="1" applyFill="1" applyAlignment="1" applyProtection="1">
      <alignment horizontal="left" vertical="center" indent="1"/>
    </xf>
    <xf numFmtId="0" fontId="16" fillId="2" borderId="0" xfId="0" applyFont="1" applyFill="1" applyAlignment="1" applyProtection="1">
      <alignment horizontal="center" wrapText="1"/>
    </xf>
    <xf numFmtId="0" fontId="16" fillId="10" borderId="0" xfId="0" applyFont="1" applyFill="1" applyAlignment="1" applyProtection="1">
      <alignment horizontal="center" vertical="center" wrapText="1"/>
    </xf>
    <xf numFmtId="0" fontId="53" fillId="10" borderId="0" xfId="0" applyFont="1" applyFill="1" applyAlignment="1" applyProtection="1">
      <alignment horizontal="center" vertical="center" wrapText="1"/>
    </xf>
    <xf numFmtId="0" fontId="36" fillId="0" borderId="13" xfId="0" applyFont="1" applyBorder="1" applyAlignment="1" applyProtection="1">
      <alignment horizontal="center" vertical="center" wrapText="1"/>
    </xf>
    <xf numFmtId="0" fontId="9" fillId="0" borderId="0" xfId="0" applyFont="1" applyAlignment="1" applyProtection="1">
      <alignment horizontal="left" vertical="center"/>
    </xf>
    <xf numFmtId="0" fontId="22" fillId="7" borderId="0" xfId="0" applyFont="1" applyFill="1" applyAlignment="1" applyProtection="1">
      <alignment horizontal="left" vertical="center" wrapText="1"/>
    </xf>
    <xf numFmtId="0" fontId="27" fillId="7" borderId="0" xfId="0" applyFont="1" applyFill="1" applyAlignment="1" applyProtection="1">
      <alignment horizontal="right" vertical="center"/>
    </xf>
    <xf numFmtId="0" fontId="16" fillId="7" borderId="0" xfId="0" applyFont="1" applyFill="1" applyAlignment="1" applyProtection="1">
      <alignment horizontal="center" vertical="center"/>
    </xf>
    <xf numFmtId="0" fontId="53" fillId="7" borderId="0" xfId="0" applyFont="1" applyFill="1" applyAlignment="1" applyProtection="1">
      <alignment horizontal="center" vertical="center"/>
    </xf>
    <xf numFmtId="0" fontId="54" fillId="7" borderId="0" xfId="0" applyFont="1" applyFill="1" applyAlignment="1" applyProtection="1">
      <alignment horizontal="center" vertical="center"/>
    </xf>
    <xf numFmtId="0" fontId="53" fillId="7" borderId="0" xfId="0" applyFont="1" applyFill="1" applyAlignment="1" applyProtection="1">
      <alignment horizontal="center" vertical="center" wrapText="1"/>
    </xf>
    <xf numFmtId="0" fontId="52" fillId="7" borderId="0" xfId="0" applyFont="1" applyFill="1" applyAlignment="1" applyProtection="1">
      <alignment horizontal="center" vertical="center" wrapText="1"/>
    </xf>
    <xf numFmtId="0" fontId="52" fillId="9" borderId="0" xfId="0" applyFont="1" applyFill="1" applyAlignment="1" applyProtection="1">
      <alignment horizontal="center" vertical="center" wrapText="1"/>
    </xf>
    <xf numFmtId="0" fontId="1" fillId="0" borderId="0" xfId="0" applyFont="1" applyAlignment="1" applyProtection="1">
      <alignment horizontal="left" vertical="center" wrapText="1" indent="1"/>
    </xf>
    <xf numFmtId="0" fontId="0" fillId="0" borderId="0" xfId="0" applyAlignment="1" applyProtection="1">
      <alignment horizontal="left" wrapText="1" indent="1"/>
    </xf>
    <xf numFmtId="0" fontId="3" fillId="0" borderId="0" xfId="0" applyFont="1" applyAlignment="1" applyProtection="1">
      <alignment horizontal="left" wrapText="1" indent="1"/>
    </xf>
    <xf numFmtId="0" fontId="12" fillId="0" borderId="0" xfId="0" applyFont="1" applyAlignment="1" applyProtection="1">
      <alignment horizontal="left" vertical="center" wrapText="1" indent="1"/>
    </xf>
    <xf numFmtId="0" fontId="15" fillId="0" borderId="0" xfId="0" applyFont="1" applyAlignment="1" applyProtection="1">
      <alignment horizontal="left" vertical="center" indent="1"/>
    </xf>
    <xf numFmtId="0" fontId="36" fillId="0" borderId="0" xfId="0" applyFont="1" applyAlignment="1" applyProtection="1">
      <alignment horizontal="left" vertical="center"/>
    </xf>
    <xf numFmtId="0" fontId="43"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4" fillId="2" borderId="0" xfId="0" applyFont="1" applyFill="1" applyAlignment="1" applyProtection="1">
      <alignment horizontal="center" wrapText="1"/>
    </xf>
    <xf numFmtId="0" fontId="4" fillId="4" borderId="0" xfId="0" applyFont="1" applyFill="1" applyAlignment="1" applyProtection="1">
      <alignment horizontal="center" wrapText="1"/>
    </xf>
    <xf numFmtId="0" fontId="27" fillId="7" borderId="0" xfId="0" applyFont="1" applyFill="1" applyAlignment="1" applyProtection="1">
      <alignment horizontal="right" wrapText="1"/>
    </xf>
    <xf numFmtId="0" fontId="53" fillId="2" borderId="0" xfId="0" applyFont="1" applyFill="1" applyAlignment="1" applyProtection="1">
      <alignment horizontal="center" vertical="center" wrapText="1"/>
    </xf>
    <xf numFmtId="0" fontId="4" fillId="2" borderId="0" xfId="0" applyFont="1" applyFill="1" applyAlignment="1" applyProtection="1">
      <alignment horizontal="center" wrapText="1"/>
    </xf>
    <xf numFmtId="0" fontId="4" fillId="2" borderId="10" xfId="0" applyFont="1" applyFill="1" applyBorder="1" applyAlignment="1" applyProtection="1">
      <alignment horizontal="center" wrapText="1"/>
    </xf>
    <xf numFmtId="0" fontId="4" fillId="4" borderId="10" xfId="0" applyFont="1" applyFill="1" applyBorder="1" applyAlignment="1" applyProtection="1">
      <alignment horizontal="center" wrapText="1"/>
    </xf>
    <xf numFmtId="3" fontId="2" fillId="6" borderId="7" xfId="0" applyNumberFormat="1" applyFont="1" applyFill="1" applyBorder="1" applyAlignment="1" applyProtection="1">
      <alignment horizontal="center" vertical="center" wrapText="1"/>
    </xf>
    <xf numFmtId="0" fontId="25" fillId="7" borderId="0" xfId="0" applyFont="1" applyFill="1" applyAlignment="1" applyProtection="1">
      <alignment wrapText="1"/>
    </xf>
    <xf numFmtId="0" fontId="36" fillId="7" borderId="0" xfId="0" applyFont="1" applyFill="1" applyAlignment="1" applyProtection="1">
      <alignment horizontal="left" vertical="center" wrapText="1"/>
    </xf>
    <xf numFmtId="0" fontId="34" fillId="7" borderId="0" xfId="0" applyFont="1" applyFill="1" applyAlignment="1" applyProtection="1">
      <alignment horizontal="center" vertical="center" wrapText="1"/>
    </xf>
    <xf numFmtId="0" fontId="17" fillId="10" borderId="0" xfId="0" applyFont="1" applyFill="1" applyAlignment="1" applyProtection="1">
      <alignment horizontal="center" vertical="center" wrapText="1"/>
    </xf>
    <xf numFmtId="0" fontId="19" fillId="0" borderId="15" xfId="0" applyFont="1" applyBorder="1" applyAlignment="1" applyProtection="1">
      <alignment horizontal="left" vertical="center" wrapText="1" indent="1"/>
    </xf>
    <xf numFmtId="0" fontId="19" fillId="0" borderId="16" xfId="0" applyFont="1" applyBorder="1" applyAlignment="1" applyProtection="1">
      <alignment horizontal="left" vertical="center" wrapText="1" indent="1"/>
    </xf>
    <xf numFmtId="0" fontId="18" fillId="0" borderId="16" xfId="0" applyFont="1" applyBorder="1" applyAlignment="1" applyProtection="1">
      <alignment horizontal="left" vertical="center" wrapText="1" indent="1"/>
    </xf>
    <xf numFmtId="0" fontId="16" fillId="7" borderId="0" xfId="0" applyFont="1" applyFill="1" applyAlignment="1" applyProtection="1">
      <alignment horizontal="left" vertical="center" wrapText="1"/>
    </xf>
    <xf numFmtId="0" fontId="3" fillId="7" borderId="0" xfId="0" applyFont="1" applyFill="1" applyAlignment="1" applyProtection="1">
      <alignment horizontal="right"/>
    </xf>
    <xf numFmtId="0" fontId="16" fillId="2" borderId="0" xfId="0" applyFont="1" applyFill="1" applyAlignment="1" applyProtection="1">
      <alignment horizontal="center" wrapText="1"/>
    </xf>
    <xf numFmtId="0" fontId="16" fillId="10" borderId="0" xfId="0" applyFont="1" applyFill="1" applyAlignment="1" applyProtection="1">
      <alignment horizontal="center" vertical="center" wrapText="1"/>
    </xf>
    <xf numFmtId="0" fontId="3" fillId="7" borderId="0" xfId="0" applyFont="1" applyFill="1" applyAlignment="1" applyProtection="1">
      <alignment horizontal="right" wrapText="1"/>
    </xf>
    <xf numFmtId="0" fontId="53" fillId="2" borderId="0" xfId="0" applyFont="1" applyFill="1" applyAlignment="1" applyProtection="1">
      <alignment horizontal="center" wrapText="1"/>
    </xf>
    <xf numFmtId="0" fontId="53" fillId="10" borderId="0" xfId="0" applyFont="1" applyFill="1" applyAlignment="1" applyProtection="1">
      <alignment horizontal="center" wrapText="1"/>
    </xf>
    <xf numFmtId="0" fontId="44" fillId="0" borderId="0" xfId="0" applyFont="1" applyAlignment="1" applyProtection="1">
      <alignment vertical="center"/>
    </xf>
    <xf numFmtId="0" fontId="28" fillId="0" borderId="0" xfId="0" applyFont="1" applyAlignment="1" applyProtection="1">
      <alignment vertical="center"/>
    </xf>
    <xf numFmtId="0" fontId="2" fillId="3" borderId="0" xfId="0" applyFont="1" applyFill="1" applyAlignment="1" applyProtection="1">
      <alignment horizontal="center" vertical="center" wrapText="1"/>
    </xf>
    <xf numFmtId="0" fontId="16" fillId="10" borderId="0" xfId="0" applyFont="1" applyFill="1" applyAlignment="1" applyProtection="1">
      <alignment horizontal="center" wrapText="1"/>
    </xf>
    <xf numFmtId="0" fontId="53" fillId="10" borderId="0" xfId="0" applyFont="1" applyFill="1" applyAlignment="1" applyProtection="1">
      <alignment horizontal="center" vertical="center" wrapText="1"/>
    </xf>
    <xf numFmtId="0" fontId="25" fillId="0" borderId="0" xfId="0" applyFont="1" applyAlignment="1" applyProtection="1">
      <alignment horizontal="right" wrapText="1"/>
    </xf>
    <xf numFmtId="0" fontId="2" fillId="0" borderId="0" xfId="0" applyFont="1" applyAlignment="1" applyProtection="1">
      <alignment horizontal="right" vertical="center" wrapText="1"/>
    </xf>
    <xf numFmtId="0" fontId="28" fillId="0" borderId="0" xfId="0" applyFont="1" applyProtection="1"/>
  </cellXfs>
  <cellStyles count="2">
    <cellStyle name="Normal" xfId="0" builtinId="0"/>
    <cellStyle name="Percent" xfId="1" builtinId="5"/>
  </cellStyles>
  <dxfs count="19">
    <dxf>
      <font>
        <color rgb="FFFF0000"/>
      </font>
      <fill>
        <patternFill>
          <bgColor rgb="FFFF0000"/>
        </patternFill>
      </fill>
      <border>
        <left/>
        <right/>
        <top/>
        <bottom/>
      </border>
    </dxf>
    <dxf>
      <font>
        <color rgb="FFFF0000"/>
      </font>
      <fill>
        <patternFill>
          <bgColor rgb="FFFF0000"/>
        </patternFill>
      </fill>
      <border>
        <left/>
        <right/>
        <top/>
        <bottom/>
      </border>
    </dxf>
    <dxf>
      <font>
        <color rgb="FFFF0000"/>
      </font>
      <fill>
        <patternFill>
          <bgColor rgb="FFFF0000"/>
        </patternFill>
      </fill>
      <border>
        <left/>
        <right/>
        <top/>
        <bottom/>
        <vertical/>
        <horizontal/>
      </border>
    </dxf>
    <dxf>
      <font>
        <color rgb="FFFF0000"/>
      </font>
      <fill>
        <patternFill>
          <bgColor rgb="FFFF0000"/>
        </patternFill>
      </fill>
      <border>
        <left/>
        <right/>
        <top/>
        <bottom/>
      </border>
    </dxf>
    <dxf>
      <font>
        <color theme="0"/>
      </font>
    </dxf>
    <dxf>
      <font>
        <color rgb="FFFF0000"/>
      </font>
      <fill>
        <patternFill>
          <bgColor rgb="FFFF0000"/>
        </patternFill>
      </fill>
      <border>
        <left/>
        <right/>
        <top/>
        <bottom/>
        <vertical/>
        <horizontal/>
      </border>
    </dxf>
    <dxf>
      <font>
        <color rgb="FFFF0000"/>
      </font>
      <fill>
        <patternFill>
          <bgColor rgb="FFFF0000"/>
        </patternFill>
      </fill>
      <border>
        <left/>
        <right/>
        <top/>
        <bottom/>
      </border>
    </dxf>
    <dxf>
      <font>
        <color rgb="FFFF0000"/>
      </font>
      <fill>
        <patternFill>
          <bgColor rgb="FFFF0000"/>
        </patternFill>
      </fill>
      <border>
        <left/>
        <right/>
        <top/>
        <bottom/>
        <vertical/>
        <horizontal/>
      </border>
    </dxf>
    <dxf>
      <font>
        <color rgb="FFFF0000"/>
      </font>
      <fill>
        <patternFill>
          <bgColor rgb="FFFF0000"/>
        </patternFill>
      </fill>
      <border>
        <left/>
        <right/>
        <top/>
        <bottom/>
      </border>
    </dxf>
    <dxf>
      <font>
        <color theme="0"/>
      </font>
    </dxf>
    <dxf>
      <font>
        <color rgb="FFFF0000"/>
      </font>
      <fill>
        <patternFill>
          <bgColor rgb="FFFF0000"/>
        </patternFill>
      </fill>
      <border>
        <left/>
        <right/>
        <top/>
        <bottom/>
        <vertical/>
        <horizontal/>
      </border>
    </dxf>
    <dxf>
      <font>
        <color rgb="FFFF0000"/>
      </font>
      <fill>
        <patternFill>
          <bgColor rgb="FFFF0000"/>
        </patternFill>
      </fill>
      <border>
        <left/>
        <right/>
        <top/>
        <bottom/>
        <vertical/>
        <horizontal/>
      </border>
    </dxf>
    <dxf>
      <font>
        <color rgb="FFFF0000"/>
      </font>
      <fill>
        <patternFill>
          <bgColor rgb="FFFF0000"/>
        </patternFill>
      </fill>
      <border>
        <left/>
        <right/>
        <top/>
        <bottom/>
      </border>
    </dxf>
    <dxf>
      <font>
        <color theme="0"/>
      </font>
    </dxf>
    <dxf>
      <font>
        <color rgb="FFFF0000"/>
      </font>
      <fill>
        <patternFill>
          <bgColor rgb="FFFF0000"/>
        </patternFill>
      </fill>
      <border>
        <left/>
        <right/>
        <top/>
        <bottom/>
        <vertical/>
        <horizontal/>
      </border>
    </dxf>
    <dxf>
      <font>
        <color rgb="FFFF0000"/>
      </font>
      <fill>
        <patternFill>
          <bgColor rgb="FFFF0000"/>
        </patternFill>
      </fill>
      <border>
        <left/>
        <right/>
        <top/>
        <bottom/>
      </border>
    </dxf>
    <dxf>
      <font>
        <color rgb="FFFF0000"/>
      </font>
      <fill>
        <patternFill>
          <bgColor rgb="FFFF0000"/>
        </patternFill>
      </fill>
      <border>
        <left/>
        <right/>
        <top/>
        <bottom/>
      </border>
    </dxf>
    <dxf>
      <font>
        <color theme="0"/>
      </font>
    </dxf>
    <dxf>
      <font>
        <color rgb="FFFF0000"/>
      </font>
      <fill>
        <patternFill>
          <bgColor rgb="FFFF0000"/>
        </patternFill>
      </fill>
      <border>
        <left/>
        <right/>
        <top/>
        <bottom/>
      </border>
    </dxf>
  </dxfs>
  <tableStyles count="0" defaultTableStyle="TableStyleMedium2" defaultPivotStyle="PivotStyleLight16"/>
  <colors>
    <mruColors>
      <color rgb="FF188C4C"/>
      <color rgb="FFB2DCE0"/>
      <color rgb="FFD7EDEF"/>
      <color rgb="FF32A3AF"/>
      <color rgb="FFC6E0B4"/>
      <color rgb="FF4CC0CC"/>
      <color rgb="FFFFFF6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jp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241300</xdr:colOff>
      <xdr:row>0</xdr:row>
      <xdr:rowOff>175683</xdr:rowOff>
    </xdr:from>
    <xdr:to>
      <xdr:col>0</xdr:col>
      <xdr:colOff>3013710</xdr:colOff>
      <xdr:row>0</xdr:row>
      <xdr:rowOff>919268</xdr:rowOff>
    </xdr:to>
    <xdr:pic>
      <xdr:nvPicPr>
        <xdr:cNvPr id="4" name="Picture 3">
          <a:extLst>
            <a:ext uri="{FF2B5EF4-FFF2-40B4-BE49-F238E27FC236}">
              <a16:creationId xmlns:a16="http://schemas.microsoft.com/office/drawing/2014/main" id="{A96AF7BA-7CCB-4A50-A465-45DF00F89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300" y="175683"/>
          <a:ext cx="2772410" cy="743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104727</xdr:colOff>
      <xdr:row>0</xdr:row>
      <xdr:rowOff>160411</xdr:rowOff>
    </xdr:from>
    <xdr:to>
      <xdr:col>2</xdr:col>
      <xdr:colOff>2236275</xdr:colOff>
      <xdr:row>0</xdr:row>
      <xdr:rowOff>907171</xdr:rowOff>
    </xdr:to>
    <xdr:pic>
      <xdr:nvPicPr>
        <xdr:cNvPr id="3" name="Picture 2">
          <a:extLst>
            <a:ext uri="{FF2B5EF4-FFF2-40B4-BE49-F238E27FC236}">
              <a16:creationId xmlns:a16="http://schemas.microsoft.com/office/drawing/2014/main" id="{0E68CCBE-C5A5-4005-ADAF-419FCACED4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8144" y="160411"/>
          <a:ext cx="2787714"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163195</xdr:rowOff>
    </xdr:from>
    <xdr:to>
      <xdr:col>2</xdr:col>
      <xdr:colOff>2075180</xdr:colOff>
      <xdr:row>0</xdr:row>
      <xdr:rowOff>906780</xdr:rowOff>
    </xdr:to>
    <xdr:pic>
      <xdr:nvPicPr>
        <xdr:cNvPr id="3" name="Picture 2">
          <a:extLst>
            <a:ext uri="{FF2B5EF4-FFF2-40B4-BE49-F238E27FC236}">
              <a16:creationId xmlns:a16="http://schemas.microsoft.com/office/drawing/2014/main" id="{E21EACFA-E1F3-4250-AF19-774A604081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63195"/>
          <a:ext cx="2778972" cy="7404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152400</xdr:colOff>
      <xdr:row>11</xdr:row>
      <xdr:rowOff>171450</xdr:rowOff>
    </xdr:from>
    <xdr:to>
      <xdr:col>3</xdr:col>
      <xdr:colOff>1043940</xdr:colOff>
      <xdr:row>11</xdr:row>
      <xdr:rowOff>1127474</xdr:rowOff>
    </xdr:to>
    <xdr:pic>
      <xdr:nvPicPr>
        <xdr:cNvPr id="10" name="Picture 9">
          <a:extLst>
            <a:ext uri="{FF2B5EF4-FFF2-40B4-BE49-F238E27FC236}">
              <a16:creationId xmlns:a16="http://schemas.microsoft.com/office/drawing/2014/main" id="{BB1FC19F-D44D-402D-B461-70C627790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6210300"/>
          <a:ext cx="885825" cy="965549"/>
        </a:xfrm>
        <a:prstGeom prst="rect">
          <a:avLst/>
        </a:prstGeom>
      </xdr:spPr>
    </xdr:pic>
    <xdr:clientData/>
  </xdr:twoCellAnchor>
  <xdr:twoCellAnchor editAs="oneCell">
    <xdr:from>
      <xdr:col>3</xdr:col>
      <xdr:colOff>434692</xdr:colOff>
      <xdr:row>9</xdr:row>
      <xdr:rowOff>143065</xdr:rowOff>
    </xdr:from>
    <xdr:to>
      <xdr:col>3</xdr:col>
      <xdr:colOff>742950</xdr:colOff>
      <xdr:row>9</xdr:row>
      <xdr:rowOff>1049396</xdr:rowOff>
    </xdr:to>
    <xdr:pic>
      <xdr:nvPicPr>
        <xdr:cNvPr id="11" name="Picture 10">
          <a:extLst>
            <a:ext uri="{FF2B5EF4-FFF2-40B4-BE49-F238E27FC236}">
              <a16:creationId xmlns:a16="http://schemas.microsoft.com/office/drawing/2014/main" id="{9E086B7A-B616-44E2-B78F-7015AC5AE2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35067" y="3667315"/>
          <a:ext cx="308258" cy="898711"/>
        </a:xfrm>
        <a:prstGeom prst="rect">
          <a:avLst/>
        </a:prstGeom>
      </xdr:spPr>
    </xdr:pic>
    <xdr:clientData/>
  </xdr:twoCellAnchor>
  <xdr:twoCellAnchor editAs="oneCell">
    <xdr:from>
      <xdr:col>3</xdr:col>
      <xdr:colOff>428625</xdr:colOff>
      <xdr:row>13</xdr:row>
      <xdr:rowOff>195802</xdr:rowOff>
    </xdr:from>
    <xdr:to>
      <xdr:col>3</xdr:col>
      <xdr:colOff>915290</xdr:colOff>
      <xdr:row>13</xdr:row>
      <xdr:rowOff>1086042</xdr:rowOff>
    </xdr:to>
    <xdr:pic>
      <xdr:nvPicPr>
        <xdr:cNvPr id="12" name="Picture 11">
          <a:extLst>
            <a:ext uri="{FF2B5EF4-FFF2-40B4-BE49-F238E27FC236}">
              <a16:creationId xmlns:a16="http://schemas.microsoft.com/office/drawing/2014/main" id="{ABA3C723-66B9-464F-9166-3700B4E0A7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0" y="8749252"/>
          <a:ext cx="486665" cy="890240"/>
        </a:xfrm>
        <a:prstGeom prst="rect">
          <a:avLst/>
        </a:prstGeom>
      </xdr:spPr>
    </xdr:pic>
    <xdr:clientData/>
  </xdr:twoCellAnchor>
  <xdr:twoCellAnchor editAs="oneCell">
    <xdr:from>
      <xdr:col>3</xdr:col>
      <xdr:colOff>104776</xdr:colOff>
      <xdr:row>12</xdr:row>
      <xdr:rowOff>195029</xdr:rowOff>
    </xdr:from>
    <xdr:to>
      <xdr:col>3</xdr:col>
      <xdr:colOff>1312545</xdr:colOff>
      <xdr:row>12</xdr:row>
      <xdr:rowOff>1086040</xdr:rowOff>
    </xdr:to>
    <xdr:pic>
      <xdr:nvPicPr>
        <xdr:cNvPr id="13" name="Picture 12">
          <a:extLst>
            <a:ext uri="{FF2B5EF4-FFF2-40B4-BE49-F238E27FC236}">
              <a16:creationId xmlns:a16="http://schemas.microsoft.com/office/drawing/2014/main" id="{C42C99A9-B8AA-49D9-958B-FA8521C7E2D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05151" y="7491179"/>
          <a:ext cx="1219199" cy="891011"/>
        </a:xfrm>
        <a:prstGeom prst="rect">
          <a:avLst/>
        </a:prstGeom>
      </xdr:spPr>
    </xdr:pic>
    <xdr:clientData/>
  </xdr:twoCellAnchor>
  <xdr:twoCellAnchor editAs="oneCell">
    <xdr:from>
      <xdr:col>3</xdr:col>
      <xdr:colOff>758542</xdr:colOff>
      <xdr:row>9</xdr:row>
      <xdr:rowOff>200215</xdr:rowOff>
    </xdr:from>
    <xdr:to>
      <xdr:col>3</xdr:col>
      <xdr:colOff>1066800</xdr:colOff>
      <xdr:row>9</xdr:row>
      <xdr:rowOff>1089401</xdr:rowOff>
    </xdr:to>
    <xdr:pic>
      <xdr:nvPicPr>
        <xdr:cNvPr id="14" name="Picture 13">
          <a:extLst>
            <a:ext uri="{FF2B5EF4-FFF2-40B4-BE49-F238E27FC236}">
              <a16:creationId xmlns:a16="http://schemas.microsoft.com/office/drawing/2014/main" id="{F61210AE-3225-403C-BEB1-20AD6BDACD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58917" y="3724465"/>
          <a:ext cx="308258" cy="898711"/>
        </a:xfrm>
        <a:prstGeom prst="rect">
          <a:avLst/>
        </a:prstGeom>
      </xdr:spPr>
    </xdr:pic>
    <xdr:clientData/>
  </xdr:twoCellAnchor>
  <xdr:twoCellAnchor editAs="oneCell">
    <xdr:from>
      <xdr:col>3</xdr:col>
      <xdr:colOff>38100</xdr:colOff>
      <xdr:row>10</xdr:row>
      <xdr:rowOff>173925</xdr:rowOff>
    </xdr:from>
    <xdr:to>
      <xdr:col>3</xdr:col>
      <xdr:colOff>1234440</xdr:colOff>
      <xdr:row>10</xdr:row>
      <xdr:rowOff>1123092</xdr:rowOff>
    </xdr:to>
    <xdr:pic>
      <xdr:nvPicPr>
        <xdr:cNvPr id="4" name="Picture 3">
          <a:extLst>
            <a:ext uri="{FF2B5EF4-FFF2-40B4-BE49-F238E27FC236}">
              <a16:creationId xmlns:a16="http://schemas.microsoft.com/office/drawing/2014/main" id="{53D159DA-039C-4FF1-B595-FD0B10E3995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38475" y="4955475"/>
          <a:ext cx="1190625" cy="964407"/>
        </a:xfrm>
        <a:prstGeom prst="rect">
          <a:avLst/>
        </a:prstGeom>
      </xdr:spPr>
    </xdr:pic>
    <xdr:clientData/>
  </xdr:twoCellAnchor>
  <xdr:twoCellAnchor editAs="oneCell">
    <xdr:from>
      <xdr:col>0</xdr:col>
      <xdr:colOff>134620</xdr:colOff>
      <xdr:row>0</xdr:row>
      <xdr:rowOff>152400</xdr:rowOff>
    </xdr:from>
    <xdr:to>
      <xdr:col>2</xdr:col>
      <xdr:colOff>2170430</xdr:colOff>
      <xdr:row>0</xdr:row>
      <xdr:rowOff>902335</xdr:rowOff>
    </xdr:to>
    <xdr:pic>
      <xdr:nvPicPr>
        <xdr:cNvPr id="2" name="Picture 1">
          <a:extLst>
            <a:ext uri="{FF2B5EF4-FFF2-40B4-BE49-F238E27FC236}">
              <a16:creationId xmlns:a16="http://schemas.microsoft.com/office/drawing/2014/main" id="{26CA2458-E31B-466A-902F-005B7CC5F05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4620" y="152400"/>
          <a:ext cx="2769235" cy="7499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216535</xdr:colOff>
      <xdr:row>0</xdr:row>
      <xdr:rowOff>152400</xdr:rowOff>
    </xdr:from>
    <xdr:to>
      <xdr:col>3</xdr:col>
      <xdr:colOff>770255</xdr:colOff>
      <xdr:row>0</xdr:row>
      <xdr:rowOff>902335</xdr:rowOff>
    </xdr:to>
    <xdr:pic>
      <xdr:nvPicPr>
        <xdr:cNvPr id="3" name="Picture 2">
          <a:extLst>
            <a:ext uri="{FF2B5EF4-FFF2-40B4-BE49-F238E27FC236}">
              <a16:creationId xmlns:a16="http://schemas.microsoft.com/office/drawing/2014/main" id="{8D97B202-EB56-4FA3-A5A9-EF53809D1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185" y="152400"/>
          <a:ext cx="2801620" cy="7499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183515</xdr:rowOff>
    </xdr:from>
    <xdr:to>
      <xdr:col>4</xdr:col>
      <xdr:colOff>11495</xdr:colOff>
      <xdr:row>0</xdr:row>
      <xdr:rowOff>921385</xdr:rowOff>
    </xdr:to>
    <xdr:pic>
      <xdr:nvPicPr>
        <xdr:cNvPr id="4" name="Picture 3">
          <a:extLst>
            <a:ext uri="{FF2B5EF4-FFF2-40B4-BE49-F238E27FC236}">
              <a16:creationId xmlns:a16="http://schemas.microsoft.com/office/drawing/2014/main" id="{922172EB-E53F-4837-8921-24F218C2F6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83515"/>
          <a:ext cx="2735645" cy="7378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170815</xdr:rowOff>
    </xdr:from>
    <xdr:to>
      <xdr:col>3</xdr:col>
      <xdr:colOff>480974</xdr:colOff>
      <xdr:row>0</xdr:row>
      <xdr:rowOff>845820</xdr:rowOff>
    </xdr:to>
    <xdr:pic>
      <xdr:nvPicPr>
        <xdr:cNvPr id="3" name="Picture 2">
          <a:extLst>
            <a:ext uri="{FF2B5EF4-FFF2-40B4-BE49-F238E27FC236}">
              <a16:creationId xmlns:a16="http://schemas.microsoft.com/office/drawing/2014/main" id="{815D005B-2D76-4B9B-884C-CD84472370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0815"/>
          <a:ext cx="2500274" cy="6750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150495</xdr:rowOff>
    </xdr:from>
    <xdr:to>
      <xdr:col>3</xdr:col>
      <xdr:colOff>877000</xdr:colOff>
      <xdr:row>0</xdr:row>
      <xdr:rowOff>885190</xdr:rowOff>
    </xdr:to>
    <xdr:pic>
      <xdr:nvPicPr>
        <xdr:cNvPr id="3" name="Picture 2">
          <a:extLst>
            <a:ext uri="{FF2B5EF4-FFF2-40B4-BE49-F238E27FC236}">
              <a16:creationId xmlns:a16="http://schemas.microsoft.com/office/drawing/2014/main" id="{D31A9FE5-CE04-4831-B969-68BA74406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50495"/>
          <a:ext cx="2743900" cy="7346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99060</xdr:colOff>
      <xdr:row>0</xdr:row>
      <xdr:rowOff>121920</xdr:rowOff>
    </xdr:from>
    <xdr:to>
      <xdr:col>1</xdr:col>
      <xdr:colOff>2636520</xdr:colOff>
      <xdr:row>0</xdr:row>
      <xdr:rowOff>868680</xdr:rowOff>
    </xdr:to>
    <xdr:pic>
      <xdr:nvPicPr>
        <xdr:cNvPr id="4" name="Picture 3">
          <a:extLst>
            <a:ext uri="{FF2B5EF4-FFF2-40B4-BE49-F238E27FC236}">
              <a16:creationId xmlns:a16="http://schemas.microsoft.com/office/drawing/2014/main" id="{23F2AFC8-34E9-6A69-BF9F-A02A110AF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 y="121920"/>
          <a:ext cx="2766060" cy="746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C272-79B9-43E8-B507-DE8FA35EACF6}">
  <sheetPr>
    <tabColor theme="4" tint="0.39997558519241921"/>
  </sheetPr>
  <dimension ref="A1:A52"/>
  <sheetViews>
    <sheetView showGridLines="0" topLeftCell="A4" zoomScale="90" zoomScaleNormal="90" workbookViewId="0">
      <selection activeCell="B4" sqref="B4"/>
    </sheetView>
  </sheetViews>
  <sheetFormatPr defaultColWidth="9.08984375" defaultRowHeight="15.65" customHeight="1" x14ac:dyDescent="0.3"/>
  <cols>
    <col min="1" max="1" width="255.6328125" style="60" bestFit="1" customWidth="1"/>
    <col min="2" max="16384" width="9.08984375" style="60"/>
  </cols>
  <sheetData>
    <row r="1" spans="1:1" s="58" customFormat="1" ht="81.900000000000006" customHeight="1" x14ac:dyDescent="0.35">
      <c r="A1" s="65" t="s">
        <v>231</v>
      </c>
    </row>
    <row r="2" spans="1:1" ht="15.65" customHeight="1" x14ac:dyDescent="0.3">
      <c r="A2" s="66"/>
    </row>
    <row r="3" spans="1:1" s="59" customFormat="1" ht="24.9" customHeight="1" x14ac:dyDescent="0.35">
      <c r="A3" s="67" t="s">
        <v>17</v>
      </c>
    </row>
    <row r="4" spans="1:1" ht="56" x14ac:dyDescent="0.3">
      <c r="A4" s="68" t="s">
        <v>229</v>
      </c>
    </row>
    <row r="5" spans="1:1" ht="15.65" customHeight="1" x14ac:dyDescent="0.3">
      <c r="A5" s="68"/>
    </row>
    <row r="6" spans="1:1" s="61" customFormat="1" ht="24.9" customHeight="1" x14ac:dyDescent="0.3">
      <c r="A6" s="67" t="s">
        <v>18</v>
      </c>
    </row>
    <row r="7" spans="1:1" ht="18" customHeight="1" x14ac:dyDescent="0.3">
      <c r="A7" s="68" t="s">
        <v>155</v>
      </c>
    </row>
    <row r="8" spans="1:1" ht="18" customHeight="1" x14ac:dyDescent="0.3">
      <c r="A8" s="68" t="s">
        <v>156</v>
      </c>
    </row>
    <row r="9" spans="1:1" ht="18" customHeight="1" x14ac:dyDescent="0.3">
      <c r="A9" s="68" t="s">
        <v>19</v>
      </c>
    </row>
    <row r="10" spans="1:1" ht="18" customHeight="1" x14ac:dyDescent="0.3">
      <c r="A10" s="68" t="s">
        <v>157</v>
      </c>
    </row>
    <row r="11" spans="1:1" ht="18" customHeight="1" x14ac:dyDescent="0.3">
      <c r="A11" s="68" t="s">
        <v>20</v>
      </c>
    </row>
    <row r="12" spans="1:1" ht="35" customHeight="1" x14ac:dyDescent="0.35">
      <c r="A12" s="69" t="s">
        <v>158</v>
      </c>
    </row>
    <row r="13" spans="1:1" ht="15.65" customHeight="1" x14ac:dyDescent="0.3">
      <c r="A13" s="68"/>
    </row>
    <row r="14" spans="1:1" s="61" customFormat="1" ht="24.9" customHeight="1" x14ac:dyDescent="0.3">
      <c r="A14" s="67" t="s">
        <v>21</v>
      </c>
    </row>
    <row r="15" spans="1:1" ht="15.65" customHeight="1" x14ac:dyDescent="0.3">
      <c r="A15" s="70" t="s">
        <v>22</v>
      </c>
    </row>
    <row r="16" spans="1:1" ht="15.65" customHeight="1" x14ac:dyDescent="0.3">
      <c r="A16" s="70" t="s">
        <v>159</v>
      </c>
    </row>
    <row r="17" spans="1:1" ht="15.65" customHeight="1" x14ac:dyDescent="0.3">
      <c r="A17" s="70" t="s">
        <v>23</v>
      </c>
    </row>
    <row r="18" spans="1:1" ht="15.65" customHeight="1" x14ac:dyDescent="0.3">
      <c r="A18" s="70"/>
    </row>
    <row r="19" spans="1:1" ht="24.9" customHeight="1" x14ac:dyDescent="0.3">
      <c r="A19" s="67" t="s">
        <v>24</v>
      </c>
    </row>
    <row r="20" spans="1:1" s="59" customFormat="1" ht="18" customHeight="1" x14ac:dyDescent="0.35">
      <c r="A20" s="71" t="s">
        <v>160</v>
      </c>
    </row>
    <row r="21" spans="1:1" s="59" customFormat="1" ht="18" customHeight="1" x14ac:dyDescent="0.35">
      <c r="A21" s="72" t="s">
        <v>161</v>
      </c>
    </row>
    <row r="22" spans="1:1" s="59" customFormat="1" ht="18" customHeight="1" x14ac:dyDescent="0.35">
      <c r="A22" s="73" t="s">
        <v>25</v>
      </c>
    </row>
    <row r="23" spans="1:1" s="59" customFormat="1" ht="18" customHeight="1" x14ac:dyDescent="0.35">
      <c r="A23" s="74" t="s">
        <v>26</v>
      </c>
    </row>
    <row r="24" spans="1:1" ht="18" customHeight="1" x14ac:dyDescent="0.3">
      <c r="A24" s="75" t="s">
        <v>27</v>
      </c>
    </row>
    <row r="25" spans="1:1" ht="15.65" customHeight="1" x14ac:dyDescent="0.3">
      <c r="A25" s="70"/>
    </row>
    <row r="26" spans="1:1" ht="24.9" customHeight="1" x14ac:dyDescent="0.3">
      <c r="A26" s="67" t="s">
        <v>28</v>
      </c>
    </row>
    <row r="27" spans="1:1" ht="18" customHeight="1" x14ac:dyDescent="0.3">
      <c r="A27" s="68" t="s">
        <v>164</v>
      </c>
    </row>
    <row r="28" spans="1:1" ht="18" customHeight="1" x14ac:dyDescent="0.3">
      <c r="A28" s="68" t="s">
        <v>232</v>
      </c>
    </row>
    <row r="29" spans="1:1" ht="18" customHeight="1" x14ac:dyDescent="0.3">
      <c r="A29" s="68" t="s">
        <v>230</v>
      </c>
    </row>
    <row r="30" spans="1:1" ht="18" customHeight="1" x14ac:dyDescent="0.3">
      <c r="A30" s="68" t="s">
        <v>163</v>
      </c>
    </row>
    <row r="31" spans="1:1" ht="18" customHeight="1" x14ac:dyDescent="0.3">
      <c r="A31" s="68"/>
    </row>
    <row r="32" spans="1:1" ht="24.9" customHeight="1" x14ac:dyDescent="0.3">
      <c r="A32" s="67" t="s">
        <v>16</v>
      </c>
    </row>
    <row r="33" spans="1:1" ht="18" customHeight="1" x14ac:dyDescent="0.3">
      <c r="A33" s="76" t="s">
        <v>162</v>
      </c>
    </row>
    <row r="34" spans="1:1" ht="18" customHeight="1" x14ac:dyDescent="0.3">
      <c r="A34" s="76" t="s">
        <v>165</v>
      </c>
    </row>
    <row r="35" spans="1:1" ht="15.65" customHeight="1" x14ac:dyDescent="0.3">
      <c r="A35" s="77"/>
    </row>
    <row r="36" spans="1:1" ht="24.9" customHeight="1" x14ac:dyDescent="0.3">
      <c r="A36" s="67" t="s">
        <v>29</v>
      </c>
    </row>
    <row r="37" spans="1:1" s="63" customFormat="1" ht="143" x14ac:dyDescent="0.3">
      <c r="A37" s="78" t="s">
        <v>228</v>
      </c>
    </row>
    <row r="38" spans="1:1" ht="15.65" customHeight="1" x14ac:dyDescent="0.3">
      <c r="A38" s="62"/>
    </row>
    <row r="39" spans="1:1" ht="15.65" customHeight="1" x14ac:dyDescent="0.3">
      <c r="A39" s="62"/>
    </row>
    <row r="40" spans="1:1" ht="15.65" customHeight="1" x14ac:dyDescent="0.3">
      <c r="A40" s="62"/>
    </row>
    <row r="41" spans="1:1" ht="15.65" customHeight="1" x14ac:dyDescent="0.3">
      <c r="A41" s="62"/>
    </row>
    <row r="42" spans="1:1" ht="15.65" customHeight="1" x14ac:dyDescent="0.3">
      <c r="A42" s="62"/>
    </row>
    <row r="43" spans="1:1" ht="15.65" customHeight="1" x14ac:dyDescent="0.3">
      <c r="A43" s="62"/>
    </row>
    <row r="44" spans="1:1" ht="15.65" customHeight="1" x14ac:dyDescent="0.3">
      <c r="A44" s="62"/>
    </row>
    <row r="45" spans="1:1" ht="15.65" customHeight="1" x14ac:dyDescent="0.3">
      <c r="A45" s="62"/>
    </row>
    <row r="46" spans="1:1" ht="15.65" customHeight="1" x14ac:dyDescent="0.3">
      <c r="A46" s="62"/>
    </row>
    <row r="47" spans="1:1" ht="15.65" customHeight="1" x14ac:dyDescent="0.3">
      <c r="A47" s="62"/>
    </row>
    <row r="48" spans="1:1" ht="15.65" customHeight="1" x14ac:dyDescent="0.3">
      <c r="A48" s="62"/>
    </row>
    <row r="49" spans="1:1" ht="15.65" customHeight="1" x14ac:dyDescent="0.3">
      <c r="A49" s="62"/>
    </row>
    <row r="50" spans="1:1" ht="15.65" customHeight="1" x14ac:dyDescent="0.3">
      <c r="A50" s="62"/>
    </row>
    <row r="51" spans="1:1" ht="15.65" customHeight="1" x14ac:dyDescent="0.3">
      <c r="A51" s="62"/>
    </row>
    <row r="52" spans="1:1" ht="15.65" customHeight="1" x14ac:dyDescent="0.3">
      <c r="A52" s="64"/>
    </row>
  </sheetData>
  <sheetProtection sheet="1" selectLockedCells="1"/>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7078B-7241-405B-88A6-EFF5FEDC1F07}">
  <dimension ref="A1:AR21"/>
  <sheetViews>
    <sheetView showGridLines="0" zoomScale="90" zoomScaleNormal="90" workbookViewId="0">
      <selection activeCell="D9" sqref="D9"/>
    </sheetView>
  </sheetViews>
  <sheetFormatPr defaultColWidth="8.54296875" defaultRowHeight="15.5" x14ac:dyDescent="0.35"/>
  <cols>
    <col min="1" max="1" width="3.453125" style="3" customWidth="1"/>
    <col min="2" max="2" width="9.36328125" style="6" customWidth="1"/>
    <col min="3" max="3" width="40.54296875" style="1" customWidth="1"/>
    <col min="4" max="4" width="45.453125" style="2" customWidth="1"/>
    <col min="5" max="5" width="58.54296875" style="3" customWidth="1"/>
    <col min="6" max="6" width="6.453125" style="3" bestFit="1" customWidth="1"/>
    <col min="7" max="7" width="5.453125" style="4" bestFit="1" customWidth="1"/>
    <col min="8" max="8" width="6.54296875" style="4" bestFit="1" customWidth="1"/>
    <col min="9" max="9" width="6.6328125" style="4" bestFit="1" customWidth="1"/>
    <col min="10" max="10" width="6.453125" style="4" bestFit="1" customWidth="1"/>
    <col min="11" max="12" width="6.54296875" style="4" bestFit="1" customWidth="1"/>
    <col min="13" max="13" width="6" style="4" bestFit="1" customWidth="1"/>
    <col min="14" max="14" width="6.6328125" style="4" customWidth="1"/>
    <col min="15" max="15" width="6.6328125" style="4" bestFit="1" customWidth="1"/>
    <col min="16" max="16" width="6.54296875" style="4" bestFit="1" customWidth="1"/>
    <col min="17" max="44" width="8.54296875" style="4"/>
    <col min="45" max="16384" width="8.54296875" style="3"/>
  </cols>
  <sheetData>
    <row r="1" spans="1:44" s="30" customFormat="1" ht="81.900000000000006" customHeight="1" x14ac:dyDescent="0.35">
      <c r="A1" s="157"/>
      <c r="B1" s="158" t="s">
        <v>237</v>
      </c>
      <c r="C1" s="158"/>
      <c r="D1" s="158"/>
      <c r="E1" s="158"/>
    </row>
    <row r="2" spans="1:44" ht="15.65" customHeight="1" x14ac:dyDescent="0.35">
      <c r="A2" s="93"/>
      <c r="B2" s="159"/>
      <c r="C2" s="160"/>
      <c r="D2" s="161"/>
      <c r="E2" s="93"/>
    </row>
    <row r="3" spans="1:44" ht="18.5" x14ac:dyDescent="0.35">
      <c r="A3" s="93"/>
      <c r="B3" s="162" t="s">
        <v>30</v>
      </c>
      <c r="C3" s="160"/>
      <c r="D3" s="161"/>
      <c r="E3" s="93"/>
    </row>
    <row r="4" spans="1:44" ht="15.65" customHeight="1" x14ac:dyDescent="0.35">
      <c r="A4" s="93"/>
      <c r="B4" s="162"/>
      <c r="C4" s="160"/>
      <c r="D4" s="161"/>
      <c r="E4" s="93"/>
    </row>
    <row r="5" spans="1:44" ht="15.65" customHeight="1" x14ac:dyDescent="0.35">
      <c r="A5" s="93"/>
      <c r="B5" s="163" t="s">
        <v>167</v>
      </c>
      <c r="C5" s="160"/>
      <c r="D5" s="160"/>
      <c r="E5" s="161"/>
      <c r="F5" s="2"/>
      <c r="G5" s="3"/>
      <c r="H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4" ht="15.65" customHeight="1" x14ac:dyDescent="0.35">
      <c r="A6" s="93"/>
      <c r="B6" s="159"/>
      <c r="C6" s="160"/>
      <c r="D6" s="161"/>
      <c r="E6" s="93"/>
    </row>
    <row r="7" spans="1:44" ht="15.65" customHeight="1" x14ac:dyDescent="0.35">
      <c r="A7" s="93"/>
      <c r="B7" s="164"/>
      <c r="C7" s="165"/>
      <c r="D7" s="166"/>
      <c r="E7" s="167"/>
    </row>
    <row r="8" spans="1:44" s="10" customFormat="1" ht="18.5" x14ac:dyDescent="0.35">
      <c r="A8" s="94"/>
      <c r="B8" s="168"/>
      <c r="C8" s="114" t="s">
        <v>31</v>
      </c>
      <c r="D8" s="114" t="s">
        <v>32</v>
      </c>
      <c r="E8" s="114" t="s">
        <v>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row>
    <row r="9" spans="1:44" ht="41" customHeight="1" x14ac:dyDescent="0.35">
      <c r="B9" s="84">
        <v>1.1000000000000001</v>
      </c>
      <c r="C9" s="169" t="s">
        <v>33</v>
      </c>
      <c r="D9" s="34"/>
      <c r="E9" s="170" t="s">
        <v>35</v>
      </c>
    </row>
    <row r="10" spans="1:44" ht="40.4" customHeight="1" x14ac:dyDescent="0.35">
      <c r="B10" s="84">
        <v>1.2</v>
      </c>
      <c r="C10" s="170" t="s">
        <v>147</v>
      </c>
      <c r="D10" s="34"/>
      <c r="E10" s="173" t="s">
        <v>35</v>
      </c>
    </row>
    <row r="11" spans="1:44" ht="40.4" customHeight="1" x14ac:dyDescent="0.35">
      <c r="B11" s="84">
        <v>1.3</v>
      </c>
      <c r="C11" s="170" t="s">
        <v>148</v>
      </c>
      <c r="D11" s="34"/>
      <c r="E11" s="170" t="s">
        <v>35</v>
      </c>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40.4" customHeight="1" x14ac:dyDescent="0.35">
      <c r="B12" s="84">
        <v>1.4</v>
      </c>
      <c r="C12" s="170" t="s">
        <v>168</v>
      </c>
      <c r="D12" s="34"/>
      <c r="E12" s="173" t="s">
        <v>35</v>
      </c>
    </row>
    <row r="13" spans="1:44" ht="45.65" customHeight="1" x14ac:dyDescent="0.35">
      <c r="B13" s="84">
        <v>1.5</v>
      </c>
      <c r="C13" s="170" t="s">
        <v>169</v>
      </c>
      <c r="D13" s="34"/>
      <c r="E13" s="170" t="s">
        <v>172</v>
      </c>
      <c r="G13" s="4" t="s">
        <v>150</v>
      </c>
      <c r="H13" s="4" t="s">
        <v>151</v>
      </c>
      <c r="I13" s="4" t="s">
        <v>152</v>
      </c>
      <c r="J13" s="4" t="s">
        <v>153</v>
      </c>
      <c r="K13" s="9"/>
      <c r="L13" s="9"/>
      <c r="M13" s="9"/>
      <c r="N13" s="9"/>
    </row>
    <row r="14" spans="1:44" ht="57" customHeight="1" x14ac:dyDescent="0.35">
      <c r="B14" s="84">
        <v>1.6</v>
      </c>
      <c r="C14" s="170" t="s">
        <v>166</v>
      </c>
      <c r="D14" s="34"/>
      <c r="E14" s="173" t="s">
        <v>173</v>
      </c>
    </row>
    <row r="15" spans="1:44" ht="51.75" customHeight="1" x14ac:dyDescent="0.35">
      <c r="B15" s="84">
        <v>1.7</v>
      </c>
      <c r="C15" s="170" t="s">
        <v>36</v>
      </c>
      <c r="D15" s="34"/>
      <c r="E15" s="170" t="s">
        <v>40</v>
      </c>
    </row>
    <row r="16" spans="1:44" ht="58.75" customHeight="1" x14ac:dyDescent="0.35">
      <c r="B16" s="84">
        <v>1.8</v>
      </c>
      <c r="C16" s="170" t="s">
        <v>37</v>
      </c>
      <c r="D16" s="34"/>
      <c r="E16" s="173" t="s">
        <v>146</v>
      </c>
    </row>
    <row r="17" spans="2:5" ht="49.5" customHeight="1" x14ac:dyDescent="0.35">
      <c r="B17" s="84">
        <v>1.9</v>
      </c>
      <c r="C17" s="170" t="s">
        <v>38</v>
      </c>
      <c r="D17" s="34"/>
      <c r="E17" s="170" t="s">
        <v>41</v>
      </c>
    </row>
    <row r="18" spans="2:5" ht="55.5" customHeight="1" x14ac:dyDescent="0.35">
      <c r="B18" s="171">
        <v>1.1000000000000001</v>
      </c>
      <c r="C18" s="170" t="s">
        <v>170</v>
      </c>
      <c r="D18" s="34"/>
      <c r="E18" s="173" t="s">
        <v>42</v>
      </c>
    </row>
    <row r="19" spans="2:5" ht="68.400000000000006" customHeight="1" x14ac:dyDescent="0.35">
      <c r="B19" s="171"/>
      <c r="C19" s="172" t="s">
        <v>39</v>
      </c>
      <c r="D19" s="36" t="b">
        <f>D14=SUM(D15:D18)</f>
        <v>1</v>
      </c>
      <c r="E19" s="174" t="s">
        <v>174</v>
      </c>
    </row>
    <row r="20" spans="2:5" ht="62.25" customHeight="1" x14ac:dyDescent="0.35">
      <c r="B20" s="84">
        <v>1.1100000000000001</v>
      </c>
      <c r="C20" s="170" t="s">
        <v>171</v>
      </c>
      <c r="D20" s="34"/>
      <c r="E20" s="170" t="s">
        <v>175</v>
      </c>
    </row>
    <row r="21" spans="2:5" ht="31.4" customHeight="1" x14ac:dyDescent="0.35"/>
  </sheetData>
  <sheetProtection algorithmName="SHA-512" hashValue="LNLjWbVWWKXWK7KX29eOlNsRMqE5dXQLICypItJlYNrRuPR4VzJqZVR/CqjKBA0aUIBRlkuJ/9qD+SaE8OtqQQ==" saltValue="/S/yMuaxQ43vcMD0v6ijKw==" spinCount="100000" sheet="1" selectLockedCells="1"/>
  <protectedRanges>
    <protectedRange algorithmName="SHA-512" hashValue="TP+CLd2FraH7TW0B0r+Xs+VTD9iljVLAb6XDcZTVHAls9Tb7XpG0P3ePGN5SZKXbKRIpYSzrd5ySzavZ9RnQdA==" saltValue="XWj2Ub0qkfNYNZYVPgZFFw==" spinCount="100000" sqref="C9:C20" name="Questions"/>
  </protectedRanges>
  <mergeCells count="1">
    <mergeCell ref="B1:E1"/>
  </mergeCells>
  <dataValidations count="2">
    <dataValidation type="list" allowBlank="1" showInputMessage="1" showErrorMessage="1" sqref="D13" xr:uid="{5DE68A6B-9202-490F-A9DC-D975B4871514}">
      <formula1>$G$13:$J$13</formula1>
    </dataValidation>
    <dataValidation type="whole" operator="greaterThanOrEqual" allowBlank="1" showInputMessage="1" showErrorMessage="1" error="This input must be a number." sqref="D14:D18 D20" xr:uid="{2801BD89-07DD-48D2-BF15-535B0BB501D6}">
      <formula1>0</formula1>
    </dataValidation>
  </dataValidation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B3ED-02E9-42F7-9617-52D2A9A65881}">
  <dimension ref="A1:AR29"/>
  <sheetViews>
    <sheetView showGridLines="0" zoomScale="90" zoomScaleNormal="90" workbookViewId="0">
      <selection activeCell="E20" sqref="E20"/>
    </sheetView>
  </sheetViews>
  <sheetFormatPr defaultColWidth="8.54296875" defaultRowHeight="15.5" x14ac:dyDescent="0.35"/>
  <cols>
    <col min="1" max="1" width="3.453125" style="3" customWidth="1"/>
    <col min="2" max="2" width="8.6328125" style="6" customWidth="1"/>
    <col min="3" max="3" width="42.453125" style="1" bestFit="1" customWidth="1"/>
    <col min="4" max="4" width="29.453125" style="2" customWidth="1"/>
    <col min="5" max="5" width="29.453125" style="3" customWidth="1"/>
    <col min="6" max="6" width="27.6328125" style="3" customWidth="1"/>
    <col min="7" max="7" width="50.6328125" style="3" customWidth="1"/>
    <col min="8" max="8" width="6.453125" style="3" bestFit="1" customWidth="1"/>
    <col min="9" max="10" width="6.54296875" style="3" bestFit="1" customWidth="1"/>
    <col min="11" max="11" width="6" style="3" bestFit="1" customWidth="1"/>
    <col min="12" max="12" width="6.6328125" style="3" customWidth="1"/>
    <col min="13" max="13" width="6.6328125" style="3" bestFit="1" customWidth="1"/>
    <col min="14" max="14" width="6.54296875" style="3" bestFit="1" customWidth="1"/>
    <col min="15" max="16384" width="8.54296875" style="3"/>
  </cols>
  <sheetData>
    <row r="1" spans="1:7" s="30" customFormat="1" ht="81.900000000000006" customHeight="1" x14ac:dyDescent="0.35">
      <c r="A1" s="157"/>
      <c r="B1" s="158" t="s">
        <v>238</v>
      </c>
      <c r="C1" s="175"/>
      <c r="D1" s="175"/>
      <c r="E1" s="175"/>
      <c r="F1" s="175"/>
      <c r="G1" s="175"/>
    </row>
    <row r="2" spans="1:7" x14ac:dyDescent="0.35">
      <c r="A2" s="93"/>
      <c r="B2" s="176"/>
      <c r="C2" s="160"/>
      <c r="D2" s="161"/>
      <c r="E2" s="93"/>
      <c r="F2" s="93"/>
      <c r="G2" s="93"/>
    </row>
    <row r="3" spans="1:7" ht="18.5" x14ac:dyDescent="0.35">
      <c r="A3" s="93"/>
      <c r="B3" s="177" t="s">
        <v>176</v>
      </c>
      <c r="C3" s="178"/>
      <c r="D3" s="161"/>
      <c r="E3" s="93"/>
      <c r="F3" s="93"/>
      <c r="G3" s="93"/>
    </row>
    <row r="4" spans="1:7" ht="18.5" x14ac:dyDescent="0.35">
      <c r="A4" s="93"/>
      <c r="B4" s="162"/>
      <c r="C4" s="160"/>
      <c r="D4" s="161"/>
      <c r="E4" s="93"/>
      <c r="F4" s="93"/>
      <c r="G4" s="93"/>
    </row>
    <row r="5" spans="1:7" x14ac:dyDescent="0.35">
      <c r="A5" s="93"/>
      <c r="B5" s="163" t="s">
        <v>44</v>
      </c>
      <c r="C5" s="160"/>
      <c r="D5" s="161"/>
      <c r="E5" s="93"/>
      <c r="F5" s="93"/>
      <c r="G5" s="93"/>
    </row>
    <row r="6" spans="1:7" x14ac:dyDescent="0.35">
      <c r="A6" s="93"/>
      <c r="B6" s="159"/>
      <c r="C6" s="160"/>
      <c r="D6" s="161"/>
      <c r="E6" s="93"/>
      <c r="F6" s="93"/>
      <c r="G6" s="93"/>
    </row>
    <row r="7" spans="1:7" x14ac:dyDescent="0.35">
      <c r="A7" s="93"/>
      <c r="B7" s="164"/>
      <c r="C7" s="179"/>
      <c r="D7" s="180"/>
      <c r="E7" s="181"/>
      <c r="F7" s="182"/>
      <c r="G7" s="93"/>
    </row>
    <row r="8" spans="1:7" ht="18.5" x14ac:dyDescent="0.35">
      <c r="A8" s="93"/>
      <c r="B8" s="183" t="s">
        <v>177</v>
      </c>
      <c r="C8" s="182"/>
      <c r="D8" s="182"/>
      <c r="E8" s="182"/>
      <c r="F8" s="182"/>
      <c r="G8" s="93"/>
    </row>
    <row r="9" spans="1:7" x14ac:dyDescent="0.35">
      <c r="A9" s="93"/>
      <c r="B9" s="184"/>
      <c r="C9" s="182"/>
      <c r="D9" s="182"/>
      <c r="E9" s="182"/>
      <c r="F9" s="182"/>
      <c r="G9" s="93"/>
    </row>
    <row r="10" spans="1:7" ht="18.5" x14ac:dyDescent="0.35">
      <c r="A10" s="93"/>
      <c r="B10" s="185"/>
      <c r="C10" s="114" t="s">
        <v>31</v>
      </c>
      <c r="D10" s="114" t="s">
        <v>113</v>
      </c>
      <c r="E10" s="114" t="s">
        <v>45</v>
      </c>
      <c r="F10" s="114" t="s">
        <v>46</v>
      </c>
      <c r="G10" s="93"/>
    </row>
    <row r="11" spans="1:7" ht="21.75" customHeight="1" x14ac:dyDescent="0.35">
      <c r="A11" s="93"/>
      <c r="B11" s="185"/>
      <c r="C11" s="186"/>
      <c r="D11" s="187" t="s">
        <v>47</v>
      </c>
      <c r="E11" s="187" t="s">
        <v>47</v>
      </c>
      <c r="F11" s="187" t="s">
        <v>48</v>
      </c>
      <c r="G11" s="93"/>
    </row>
    <row r="12" spans="1:7" ht="40.4" customHeight="1" x14ac:dyDescent="0.35">
      <c r="B12" s="185"/>
      <c r="C12" s="188" t="s">
        <v>178</v>
      </c>
      <c r="D12" s="37"/>
      <c r="E12" s="37"/>
      <c r="F12" s="38">
        <f>E12-D12</f>
        <v>0</v>
      </c>
    </row>
    <row r="13" spans="1:7" x14ac:dyDescent="0.35">
      <c r="B13" s="176"/>
      <c r="C13" s="160"/>
    </row>
    <row r="14" spans="1:7" x14ac:dyDescent="0.35">
      <c r="B14" s="189"/>
      <c r="C14" s="179"/>
      <c r="D14" s="31"/>
      <c r="E14" s="32"/>
      <c r="F14" s="32"/>
      <c r="G14" s="32"/>
    </row>
    <row r="15" spans="1:7" ht="16.399999999999999" customHeight="1" x14ac:dyDescent="0.35">
      <c r="B15" s="183" t="s">
        <v>49</v>
      </c>
      <c r="C15" s="182"/>
      <c r="D15" s="33"/>
      <c r="E15" s="33"/>
      <c r="F15" s="33"/>
      <c r="G15" s="33"/>
    </row>
    <row r="16" spans="1:7" ht="16.399999999999999" customHeight="1" x14ac:dyDescent="0.35">
      <c r="B16" s="190"/>
      <c r="C16" s="182"/>
      <c r="D16" s="33"/>
      <c r="E16" s="33"/>
      <c r="F16" s="33"/>
      <c r="G16" s="33"/>
    </row>
    <row r="17" spans="2:44" ht="18.5" x14ac:dyDescent="0.35">
      <c r="B17" s="191"/>
      <c r="C17" s="114" t="s">
        <v>31</v>
      </c>
      <c r="D17" s="114" t="s">
        <v>50</v>
      </c>
      <c r="E17" s="114" t="s">
        <v>51</v>
      </c>
      <c r="F17" s="114" t="s">
        <v>14</v>
      </c>
      <c r="G17" s="114" t="s">
        <v>0</v>
      </c>
    </row>
    <row r="18" spans="2:44" ht="23" x14ac:dyDescent="0.35">
      <c r="B18" s="191"/>
      <c r="C18" s="192"/>
      <c r="D18" s="187" t="s">
        <v>52</v>
      </c>
      <c r="E18" s="187" t="s">
        <v>52</v>
      </c>
      <c r="F18" s="187" t="s">
        <v>53</v>
      </c>
      <c r="G18" s="193"/>
    </row>
    <row r="19" spans="2:44" ht="49.5" customHeight="1" x14ac:dyDescent="0.35">
      <c r="B19" s="84">
        <v>2.2999999999999998</v>
      </c>
      <c r="C19" s="170" t="s">
        <v>54</v>
      </c>
      <c r="D19" s="44"/>
      <c r="E19" s="44"/>
      <c r="F19" s="45">
        <f>SUM(D19:E19)</f>
        <v>0</v>
      </c>
      <c r="G19" s="170" t="s">
        <v>59</v>
      </c>
    </row>
    <row r="20" spans="2:44" ht="54" customHeight="1" x14ac:dyDescent="0.35">
      <c r="B20" s="84">
        <v>2.4</v>
      </c>
      <c r="C20" s="170" t="s">
        <v>55</v>
      </c>
      <c r="D20" s="46"/>
      <c r="E20" s="46"/>
      <c r="F20" s="47">
        <f>SUM(D20:E20)</f>
        <v>0</v>
      </c>
      <c r="G20" s="170" t="s">
        <v>179</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row>
    <row r="21" spans="2:44" ht="52.5" customHeight="1" x14ac:dyDescent="0.35">
      <c r="B21" s="84">
        <v>2.5</v>
      </c>
      <c r="C21" s="170" t="s">
        <v>56</v>
      </c>
      <c r="D21" s="46"/>
      <c r="E21" s="46"/>
      <c r="F21" s="46"/>
      <c r="G21" s="170" t="s">
        <v>180</v>
      </c>
    </row>
    <row r="22" spans="2:44" ht="174" customHeight="1" x14ac:dyDescent="0.35">
      <c r="B22" s="84">
        <v>2.6</v>
      </c>
      <c r="C22" s="170" t="s">
        <v>57</v>
      </c>
      <c r="D22" s="48"/>
      <c r="E22" s="48"/>
      <c r="F22" s="48"/>
      <c r="G22" s="170" t="s">
        <v>60</v>
      </c>
    </row>
    <row r="23" spans="2:44" ht="60.75" customHeight="1" x14ac:dyDescent="0.35">
      <c r="B23" s="84">
        <v>2.7</v>
      </c>
      <c r="C23" s="170" t="s">
        <v>62</v>
      </c>
      <c r="D23" s="46"/>
      <c r="E23" s="49" t="s">
        <v>1</v>
      </c>
      <c r="F23" s="47">
        <f>D23</f>
        <v>0</v>
      </c>
      <c r="G23" s="170" t="s">
        <v>61</v>
      </c>
    </row>
    <row r="24" spans="2:44" ht="54" customHeight="1" x14ac:dyDescent="0.35">
      <c r="B24" s="84">
        <v>2.8</v>
      </c>
      <c r="C24" s="170" t="s">
        <v>145</v>
      </c>
      <c r="D24" s="46"/>
      <c r="E24" s="46"/>
      <c r="F24" s="47">
        <f>SUM(D24:E24)</f>
        <v>0</v>
      </c>
      <c r="G24" s="170"/>
    </row>
    <row r="25" spans="2:44" ht="39.65" customHeight="1" x14ac:dyDescent="0.35">
      <c r="B25" s="84">
        <v>2.9</v>
      </c>
      <c r="C25" s="170" t="s">
        <v>58</v>
      </c>
      <c r="D25" s="46"/>
      <c r="E25" s="46"/>
      <c r="F25" s="47">
        <f>SUM(D25:E25)</f>
        <v>0</v>
      </c>
      <c r="G25" s="170"/>
    </row>
    <row r="27" spans="2:44" x14ac:dyDescent="0.35">
      <c r="C27" s="7"/>
    </row>
    <row r="28" spans="2:44" x14ac:dyDescent="0.35">
      <c r="C28" s="8"/>
    </row>
    <row r="29" spans="2:44" x14ac:dyDescent="0.35">
      <c r="C29" s="8"/>
    </row>
  </sheetData>
  <sheetProtection algorithmName="SHA-512" hashValue="SBZ3RrtJF7wVivQkZ40Qfood5/tZeTQhB5KgD/anxYjYQ+NOq+tLXAJVDb7xJ5uWxz8QwY9EITSOqVMiDzTqbA==" saltValue="Wd08o0rCGhmy3/dekJ4I0Q==" spinCount="100000" sheet="1" selectLockedCells="1"/>
  <protectedRanges>
    <protectedRange algorithmName="SHA-512" hashValue="TP+CLd2FraH7TW0B0r+Xs+VTD9iljVLAb6XDcZTVHAls9Tb7XpG0P3ePGN5SZKXbKRIpYSzrd5ySzavZ9RnQdA==" saltValue="XWj2Ub0qkfNYNZYVPgZFFw==" spinCount="100000" sqref="C12 C19:C25" name="Questions_1"/>
  </protectedRanges>
  <mergeCells count="1">
    <mergeCell ref="B1:G1"/>
  </mergeCells>
  <dataValidations count="2">
    <dataValidation type="decimal" operator="greaterThanOrEqual" allowBlank="1" showInputMessage="1" showErrorMessage="1" error="This input must be a number." sqref="D22:F22" xr:uid="{C6155BD6-5FEE-4E51-80A1-E7D60F4F656C}">
      <formula1>0</formula1>
    </dataValidation>
    <dataValidation type="whole" operator="greaterThanOrEqual" allowBlank="1" showInputMessage="1" showErrorMessage="1" error="This input must be a number." sqref="D19:E21 D24:E25 D23 F21" xr:uid="{64C283A5-95FB-4E61-8C44-37BE74FE8466}">
      <formula1>0</formula1>
    </dataValidation>
  </dataValidations>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8B1D-C1AD-4C5F-A1B6-E68F6D5BD501}">
  <dimension ref="A1:AT15"/>
  <sheetViews>
    <sheetView showGridLines="0" topLeftCell="A2" zoomScaleNormal="100" workbookViewId="0">
      <selection activeCell="F10" sqref="F10"/>
    </sheetView>
  </sheetViews>
  <sheetFormatPr defaultColWidth="8.54296875" defaultRowHeight="15.5" x14ac:dyDescent="0.3"/>
  <cols>
    <col min="1" max="1" width="4" style="14" customWidth="1"/>
    <col min="2" max="2" width="6.54296875" style="22" customWidth="1"/>
    <col min="3" max="3" width="34.453125" style="15" customWidth="1"/>
    <col min="4" max="4" width="20.453125" style="15" customWidth="1"/>
    <col min="5" max="5" width="32.6328125" style="16" customWidth="1"/>
    <col min="6" max="6" width="40.54296875" style="16" customWidth="1"/>
    <col min="7" max="7" width="58.54296875" style="14" customWidth="1"/>
    <col min="8" max="8" width="6.453125" style="14" bestFit="1" customWidth="1"/>
    <col min="9" max="9" width="5.453125" style="17" bestFit="1" customWidth="1"/>
    <col min="10" max="10" width="6.54296875" style="17" bestFit="1" customWidth="1"/>
    <col min="11" max="11" width="6.6328125" style="14" bestFit="1" customWidth="1"/>
    <col min="12" max="12" width="6.453125" style="14" bestFit="1" customWidth="1"/>
    <col min="13" max="14" width="6.54296875" style="14" bestFit="1" customWidth="1"/>
    <col min="15" max="15" width="6" style="14" bestFit="1" customWidth="1"/>
    <col min="16" max="16" width="6.6328125" style="14" customWidth="1"/>
    <col min="17" max="17" width="6.6328125" style="14" bestFit="1" customWidth="1"/>
    <col min="18" max="18" width="6.54296875" style="14" bestFit="1" customWidth="1"/>
    <col min="19" max="16384" width="8.54296875" style="14"/>
  </cols>
  <sheetData>
    <row r="1" spans="1:46" s="29" customFormat="1" ht="81.900000000000006" customHeight="1" x14ac:dyDescent="0.35">
      <c r="A1" s="194"/>
      <c r="B1" s="158" t="s">
        <v>233</v>
      </c>
      <c r="C1" s="175"/>
      <c r="D1" s="175"/>
      <c r="E1" s="175"/>
      <c r="F1" s="175"/>
      <c r="G1" s="175"/>
    </row>
    <row r="2" spans="1:46" x14ac:dyDescent="0.3">
      <c r="A2" s="77"/>
      <c r="B2" s="195"/>
      <c r="C2" s="196"/>
      <c r="D2" s="197"/>
      <c r="E2" s="77"/>
      <c r="F2" s="77"/>
      <c r="G2" s="113"/>
      <c r="H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row>
    <row r="3" spans="1:46" ht="36" customHeight="1" x14ac:dyDescent="0.3">
      <c r="A3" s="77"/>
      <c r="B3" s="198" t="s">
        <v>181</v>
      </c>
      <c r="C3" s="198"/>
      <c r="D3" s="198"/>
      <c r="E3" s="198"/>
      <c r="F3" s="198"/>
      <c r="G3" s="198"/>
    </row>
    <row r="4" spans="1:46" ht="18" x14ac:dyDescent="0.3">
      <c r="A4" s="77"/>
      <c r="B4" s="199"/>
      <c r="C4" s="196"/>
      <c r="D4" s="196"/>
      <c r="E4" s="197"/>
      <c r="F4" s="197"/>
      <c r="G4" s="77"/>
    </row>
    <row r="5" spans="1:46" s="18" customFormat="1" x14ac:dyDescent="0.35">
      <c r="A5" s="200"/>
      <c r="B5" s="163" t="s">
        <v>43</v>
      </c>
      <c r="C5" s="201"/>
      <c r="D5" s="201"/>
      <c r="E5" s="202"/>
      <c r="F5" s="202"/>
      <c r="G5" s="200"/>
    </row>
    <row r="6" spans="1:46" x14ac:dyDescent="0.3">
      <c r="A6" s="77"/>
      <c r="B6" s="203"/>
      <c r="C6" s="196"/>
      <c r="D6" s="196"/>
      <c r="E6" s="197"/>
      <c r="F6" s="197"/>
      <c r="G6" s="77"/>
    </row>
    <row r="7" spans="1:46" x14ac:dyDescent="0.3">
      <c r="A7" s="77"/>
      <c r="B7" s="204"/>
      <c r="C7" s="205"/>
      <c r="D7" s="205"/>
      <c r="E7" s="206"/>
      <c r="F7" s="206"/>
      <c r="G7" s="81" t="s">
        <v>67</v>
      </c>
    </row>
    <row r="8" spans="1:46" s="19" customFormat="1" ht="72.650000000000006" customHeight="1" x14ac:dyDescent="0.3">
      <c r="A8" s="95"/>
      <c r="B8" s="80"/>
      <c r="C8" s="81" t="s">
        <v>31</v>
      </c>
      <c r="D8" s="82"/>
      <c r="E8" s="114" t="s">
        <v>66</v>
      </c>
      <c r="F8" s="114" t="s">
        <v>183</v>
      </c>
      <c r="G8" s="81"/>
      <c r="I8" s="20"/>
      <c r="J8" s="20"/>
    </row>
    <row r="9" spans="1:46" s="19" customFormat="1" ht="18" customHeight="1" x14ac:dyDescent="0.3">
      <c r="A9" s="95"/>
      <c r="B9" s="80"/>
      <c r="C9" s="83"/>
      <c r="D9" s="82"/>
      <c r="E9" s="187" t="s">
        <v>182</v>
      </c>
      <c r="F9" s="187" t="s">
        <v>73</v>
      </c>
      <c r="G9" s="83"/>
      <c r="I9" s="20"/>
      <c r="J9" s="20"/>
    </row>
    <row r="10" spans="1:46" ht="99" customHeight="1" x14ac:dyDescent="0.3">
      <c r="B10" s="84">
        <v>3.1</v>
      </c>
      <c r="C10" s="85" t="s">
        <v>63</v>
      </c>
      <c r="D10" s="86"/>
      <c r="E10" s="34"/>
      <c r="F10" s="34"/>
      <c r="G10" s="89" t="s">
        <v>4</v>
      </c>
      <c r="I10" s="17" t="s">
        <v>64</v>
      </c>
      <c r="J10" s="17" t="s">
        <v>65</v>
      </c>
    </row>
    <row r="11" spans="1:46" ht="99" customHeight="1" x14ac:dyDescent="0.3">
      <c r="B11" s="84">
        <v>3.2</v>
      </c>
      <c r="C11" s="87" t="s">
        <v>68</v>
      </c>
      <c r="D11" s="88"/>
      <c r="E11" s="34"/>
      <c r="F11" s="43" t="s">
        <v>1</v>
      </c>
      <c r="G11" s="90" t="s">
        <v>4</v>
      </c>
    </row>
    <row r="12" spans="1:46" ht="99" customHeight="1" x14ac:dyDescent="0.3">
      <c r="B12" s="84">
        <v>3.3</v>
      </c>
      <c r="C12" s="87" t="s">
        <v>69</v>
      </c>
      <c r="D12" s="88"/>
      <c r="E12" s="34"/>
      <c r="F12" s="34"/>
      <c r="G12" s="90" t="s">
        <v>5</v>
      </c>
      <c r="I12" s="21"/>
      <c r="J12" s="21"/>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row>
    <row r="13" spans="1:46" ht="99" customHeight="1" x14ac:dyDescent="0.3">
      <c r="B13" s="84">
        <v>3.4</v>
      </c>
      <c r="C13" s="87" t="s">
        <v>184</v>
      </c>
      <c r="D13" s="88"/>
      <c r="E13" s="34"/>
      <c r="F13" s="43" t="s">
        <v>1</v>
      </c>
      <c r="G13" s="90" t="s">
        <v>6</v>
      </c>
    </row>
    <row r="14" spans="1:46" ht="99" customHeight="1" x14ac:dyDescent="0.3">
      <c r="B14" s="84">
        <v>3.5</v>
      </c>
      <c r="C14" s="87" t="s">
        <v>70</v>
      </c>
      <c r="D14" s="88"/>
      <c r="E14" s="34"/>
      <c r="F14" s="43" t="s">
        <v>1</v>
      </c>
      <c r="G14" s="90" t="s">
        <v>7</v>
      </c>
    </row>
    <row r="15" spans="1:46" ht="31.4" customHeight="1" x14ac:dyDescent="0.3"/>
  </sheetData>
  <sheetProtection algorithmName="SHA-512" hashValue="dXhN/HuyG68cMV+q9Ur7+9eOyiW69gh27jenX9ANdmDlvhtqy/E8lnVdhky2GidLy9SIYOxfT/pxt4BZpf1weg==" saltValue="kcE0PXO0afD7ZWMc3q5PUA==" spinCount="100000" sheet="1" selectLockedCells="1"/>
  <protectedRanges>
    <protectedRange algorithmName="SHA-512" hashValue="TP+CLd2FraH7TW0B0r+Xs+VTD9iljVLAb6XDcZTVHAls9Tb7XpG0P3ePGN5SZKXbKRIpYSzrd5ySzavZ9RnQdA==" saltValue="XWj2Ub0qkfNYNZYVPgZFFw==" spinCount="100000" sqref="C10:D14" name="Questions"/>
  </protectedRanges>
  <mergeCells count="4">
    <mergeCell ref="C8:C9"/>
    <mergeCell ref="B3:G3"/>
    <mergeCell ref="B1:G1"/>
    <mergeCell ref="G7:G9"/>
  </mergeCells>
  <dataValidations count="2">
    <dataValidation type="list" allowBlank="1" showInputMessage="1" showErrorMessage="1" sqref="E10:E14" xr:uid="{8A391225-4B11-4C2E-9D10-3952149489C3}">
      <formula1>$I$10:$J$10</formula1>
    </dataValidation>
    <dataValidation type="whole" operator="greaterThanOrEqual" allowBlank="1" showInputMessage="1" showErrorMessage="1" error="This input must be a number." sqref="F10 F12" xr:uid="{1D150E67-088B-4635-AF2A-7C4FB192AFC6}">
      <formula1>0</formula1>
    </dataValidation>
  </dataValidations>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3A8EA-7036-48A8-9B35-537F97520B9D}">
  <dimension ref="A1:AP74"/>
  <sheetViews>
    <sheetView showGridLines="0" zoomScaleNormal="100" workbookViewId="0">
      <selection activeCell="H27" sqref="H27"/>
    </sheetView>
  </sheetViews>
  <sheetFormatPr defaultColWidth="8.54296875" defaultRowHeight="14.5" x14ac:dyDescent="0.35"/>
  <cols>
    <col min="1" max="1" width="3.54296875" style="3" customWidth="1"/>
    <col min="2" max="2" width="6.54296875" style="6" customWidth="1"/>
    <col min="3" max="3" width="25.6328125" style="1" customWidth="1"/>
    <col min="4" max="13" width="16.6328125" style="3" customWidth="1"/>
    <col min="14" max="14" width="6.54296875" style="3" bestFit="1" customWidth="1"/>
    <col min="15" max="16384" width="8.54296875" style="3"/>
  </cols>
  <sheetData>
    <row r="1" spans="1:42" s="29" customFormat="1" ht="81.900000000000006" customHeight="1" x14ac:dyDescent="0.35">
      <c r="A1" s="194"/>
      <c r="B1" s="158" t="s">
        <v>185</v>
      </c>
      <c r="C1" s="175"/>
      <c r="D1" s="175"/>
      <c r="E1" s="175"/>
      <c r="F1" s="175"/>
      <c r="G1" s="175"/>
      <c r="H1" s="175"/>
      <c r="I1" s="175"/>
      <c r="J1" s="175"/>
      <c r="K1" s="175"/>
      <c r="L1" s="175"/>
      <c r="M1" s="175"/>
    </row>
    <row r="2" spans="1:42" ht="15.65" customHeight="1" x14ac:dyDescent="0.35">
      <c r="A2" s="93"/>
      <c r="B2" s="207" t="str">
        <f>IF(AND('Module 3'!$E$10="No",'Module 3'!$E$11="No")=TRUE,"Based on your selections in Module 3, you do not need to enter data on this tab.","")</f>
        <v/>
      </c>
      <c r="C2" s="160"/>
      <c r="D2" s="93"/>
      <c r="E2" s="92"/>
      <c r="F2" s="92"/>
      <c r="G2" s="92"/>
      <c r="H2" s="92"/>
      <c r="I2" s="92"/>
      <c r="J2" s="92"/>
      <c r="K2" s="92"/>
      <c r="L2" s="92"/>
      <c r="M2" s="92"/>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ht="13" customHeight="1" x14ac:dyDescent="0.35">
      <c r="A3" s="93"/>
      <c r="B3" s="208" t="s">
        <v>188</v>
      </c>
      <c r="C3" s="160"/>
      <c r="D3" s="93"/>
      <c r="E3" s="92"/>
      <c r="F3" s="92"/>
      <c r="G3" s="92"/>
      <c r="H3" s="92"/>
      <c r="I3" s="92"/>
      <c r="J3" s="92"/>
      <c r="K3" s="92"/>
      <c r="L3" s="92"/>
      <c r="M3" s="92"/>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15.65" customHeight="1" x14ac:dyDescent="0.35">
      <c r="A4" s="93"/>
      <c r="B4" s="162"/>
      <c r="C4" s="160"/>
      <c r="D4" s="93"/>
      <c r="E4" s="92"/>
      <c r="F4" s="92"/>
      <c r="G4" s="92"/>
      <c r="H4" s="92"/>
      <c r="I4" s="92"/>
      <c r="J4" s="92"/>
      <c r="K4" s="92"/>
      <c r="L4" s="92"/>
      <c r="M4" s="92"/>
      <c r="N4" s="4"/>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spans="1:42" ht="18.5" x14ac:dyDescent="0.35">
      <c r="A5" s="93"/>
      <c r="B5" s="162" t="s">
        <v>186</v>
      </c>
      <c r="C5" s="160"/>
      <c r="D5" s="93"/>
      <c r="E5" s="93"/>
      <c r="F5" s="93"/>
      <c r="G5" s="93"/>
      <c r="H5" s="93"/>
      <c r="I5" s="93"/>
      <c r="J5" s="93"/>
      <c r="K5" s="93"/>
      <c r="L5" s="93"/>
      <c r="M5" s="93"/>
    </row>
    <row r="6" spans="1:42" ht="15.65" customHeight="1" x14ac:dyDescent="0.35">
      <c r="A6" s="93"/>
      <c r="B6" s="159"/>
      <c r="C6" s="160"/>
      <c r="D6" s="93"/>
      <c r="E6" s="93"/>
      <c r="F6" s="93"/>
      <c r="G6" s="93"/>
      <c r="H6" s="93"/>
      <c r="I6" s="93"/>
      <c r="J6" s="93"/>
      <c r="K6" s="93"/>
      <c r="L6" s="93"/>
      <c r="M6" s="93"/>
    </row>
    <row r="7" spans="1:42" ht="15.65" customHeight="1" x14ac:dyDescent="0.35">
      <c r="A7" s="93"/>
      <c r="B7" s="164"/>
      <c r="C7" s="179"/>
      <c r="D7" s="181"/>
      <c r="E7" s="181"/>
      <c r="F7" s="181"/>
      <c r="G7" s="181"/>
      <c r="H7" s="92" t="s">
        <v>134</v>
      </c>
      <c r="I7" s="92" t="s">
        <v>75</v>
      </c>
      <c r="J7" s="92" t="s">
        <v>76</v>
      </c>
      <c r="K7" s="93"/>
      <c r="L7" s="93"/>
      <c r="M7" s="93"/>
    </row>
    <row r="8" spans="1:42" ht="16.399999999999999" customHeight="1" x14ac:dyDescent="0.35">
      <c r="A8" s="93"/>
      <c r="B8" s="209" t="s">
        <v>71</v>
      </c>
      <c r="C8" s="209"/>
      <c r="D8" s="209"/>
      <c r="E8" s="209"/>
      <c r="F8" s="209"/>
      <c r="G8" s="209"/>
      <c r="H8" s="94"/>
      <c r="I8" s="94"/>
      <c r="J8" s="94"/>
      <c r="K8" s="94"/>
      <c r="L8" s="94"/>
      <c r="M8" s="94"/>
      <c r="N8" s="10"/>
    </row>
    <row r="9" spans="1:42" ht="16.399999999999999" customHeight="1" x14ac:dyDescent="0.35">
      <c r="A9" s="93"/>
      <c r="B9" s="190"/>
      <c r="C9" s="190"/>
      <c r="D9" s="190"/>
      <c r="E9" s="190"/>
      <c r="F9" s="190"/>
      <c r="G9" s="190"/>
      <c r="H9" s="94"/>
      <c r="I9" s="94"/>
      <c r="J9" s="94"/>
      <c r="K9" s="94"/>
      <c r="L9" s="94"/>
      <c r="M9" s="94"/>
      <c r="N9" s="10"/>
    </row>
    <row r="10" spans="1:42" s="10" customFormat="1" ht="39" customHeight="1" x14ac:dyDescent="0.35">
      <c r="B10" s="79"/>
      <c r="C10" s="210" t="s">
        <v>31</v>
      </c>
      <c r="D10" s="211" t="s">
        <v>187</v>
      </c>
      <c r="E10" s="211"/>
      <c r="F10" s="211" t="s">
        <v>72</v>
      </c>
      <c r="G10" s="211"/>
      <c r="H10" s="95"/>
      <c r="I10" s="96" t="s">
        <v>77</v>
      </c>
      <c r="J10" s="97"/>
      <c r="K10" s="98"/>
      <c r="L10" s="99"/>
      <c r="M10" s="12"/>
      <c r="N10" s="12"/>
    </row>
    <row r="11" spans="1:42" s="10" customFormat="1" ht="17.25" customHeight="1" x14ac:dyDescent="0.35">
      <c r="B11" s="79"/>
      <c r="C11" s="210"/>
      <c r="D11" s="212" t="s">
        <v>73</v>
      </c>
      <c r="E11" s="212"/>
      <c r="F11" s="212" t="s">
        <v>182</v>
      </c>
      <c r="G11" s="212"/>
      <c r="H11" s="95"/>
      <c r="I11" s="100"/>
      <c r="J11" s="101"/>
      <c r="K11" s="102"/>
      <c r="L11" s="99"/>
    </row>
    <row r="12" spans="1:42" ht="49.25" customHeight="1" x14ac:dyDescent="0.35">
      <c r="B12" s="91">
        <v>4.0999999999999996</v>
      </c>
      <c r="C12" s="213" t="s">
        <v>8</v>
      </c>
      <c r="D12" s="53"/>
      <c r="E12" s="53"/>
      <c r="F12" s="54"/>
      <c r="G12" s="55"/>
      <c r="H12" s="77"/>
      <c r="I12" s="103"/>
      <c r="J12" s="104"/>
      <c r="K12" s="105"/>
      <c r="L12" s="99"/>
    </row>
    <row r="13" spans="1:42" ht="40.4" customHeight="1" thickBot="1" x14ac:dyDescent="0.4">
      <c r="B13" s="91">
        <v>4.2</v>
      </c>
      <c r="C13" s="213" t="s">
        <v>9</v>
      </c>
      <c r="D13" s="53"/>
      <c r="E13" s="53"/>
      <c r="F13" s="56" t="s">
        <v>74</v>
      </c>
      <c r="G13" s="57"/>
      <c r="H13" s="77"/>
      <c r="I13" s="77"/>
      <c r="J13" s="77"/>
      <c r="K13" s="77"/>
      <c r="L13" s="93"/>
    </row>
    <row r="14" spans="1:42" ht="40.4" customHeight="1" x14ac:dyDescent="0.35">
      <c r="B14" s="91">
        <v>4.3</v>
      </c>
      <c r="C14" s="213" t="s">
        <v>10</v>
      </c>
      <c r="D14" s="53"/>
      <c r="E14" s="53"/>
      <c r="F14" s="56" t="s">
        <v>74</v>
      </c>
      <c r="G14" s="57"/>
      <c r="H14" s="77"/>
      <c r="I14" s="106" t="s">
        <v>78</v>
      </c>
      <c r="J14" s="107"/>
      <c r="K14" s="108"/>
      <c r="L14" s="109"/>
    </row>
    <row r="15" spans="1:42" ht="63" customHeight="1" thickBot="1" x14ac:dyDescent="0.4">
      <c r="B15" s="91">
        <v>4.4000000000000004</v>
      </c>
      <c r="C15" s="213" t="s">
        <v>11</v>
      </c>
      <c r="D15" s="53"/>
      <c r="E15" s="53"/>
      <c r="F15" s="56" t="s">
        <v>74</v>
      </c>
      <c r="G15" s="57"/>
      <c r="H15" s="77"/>
      <c r="I15" s="110"/>
      <c r="J15" s="111"/>
      <c r="K15" s="112"/>
      <c r="L15" s="109"/>
    </row>
    <row r="16" spans="1:42" ht="40.4" customHeight="1" x14ac:dyDescent="0.35">
      <c r="B16" s="91">
        <v>4.5</v>
      </c>
      <c r="C16" s="213" t="s">
        <v>12</v>
      </c>
      <c r="D16" s="53"/>
      <c r="E16" s="53"/>
      <c r="F16" s="56" t="s">
        <v>74</v>
      </c>
      <c r="G16" s="57"/>
      <c r="H16" s="113"/>
      <c r="I16" s="113"/>
      <c r="J16" s="77"/>
      <c r="K16" s="77"/>
      <c r="L16" s="93"/>
    </row>
    <row r="17" spans="2:27" ht="15.65" customHeight="1" x14ac:dyDescent="0.35">
      <c r="B17" s="214"/>
      <c r="C17" s="160"/>
      <c r="D17" s="93"/>
      <c r="E17" s="93"/>
      <c r="F17" s="93"/>
      <c r="G17" s="93"/>
      <c r="H17" s="93"/>
      <c r="I17" s="93"/>
      <c r="J17" s="93"/>
      <c r="K17" s="93"/>
      <c r="L17" s="93"/>
      <c r="M17" s="93"/>
    </row>
    <row r="18" spans="2:27" ht="15.65" customHeight="1" x14ac:dyDescent="0.35">
      <c r="B18" s="214"/>
      <c r="C18" s="160"/>
      <c r="D18" s="93"/>
      <c r="E18" s="93"/>
      <c r="F18" s="93"/>
      <c r="G18" s="93"/>
      <c r="H18" s="93"/>
      <c r="I18" s="93"/>
      <c r="J18" s="93"/>
      <c r="K18" s="93"/>
      <c r="L18" s="93"/>
      <c r="M18" s="93"/>
    </row>
    <row r="19" spans="2:27" ht="15.65" customHeight="1" x14ac:dyDescent="0.35">
      <c r="B19" s="164"/>
      <c r="C19" s="179"/>
      <c r="D19" s="181"/>
      <c r="E19" s="181"/>
      <c r="F19" s="181"/>
      <c r="G19" s="181"/>
      <c r="H19" s="181"/>
      <c r="I19" s="181"/>
      <c r="J19" s="181"/>
      <c r="K19" s="181"/>
      <c r="L19" s="181"/>
      <c r="M19" s="181"/>
    </row>
    <row r="20" spans="2:27" ht="46.5" customHeight="1" x14ac:dyDescent="0.35">
      <c r="B20" s="215" t="s">
        <v>79</v>
      </c>
      <c r="C20" s="215"/>
      <c r="D20" s="215"/>
      <c r="E20" s="215"/>
      <c r="F20" s="215"/>
      <c r="G20" s="215"/>
      <c r="H20" s="215"/>
      <c r="I20" s="215"/>
      <c r="J20" s="215"/>
      <c r="K20" s="215"/>
      <c r="L20" s="215"/>
      <c r="M20" s="215"/>
    </row>
    <row r="21" spans="2:27" customFormat="1" ht="18.5" x14ac:dyDescent="0.35">
      <c r="B21" s="216"/>
      <c r="C21" s="119" t="s">
        <v>2</v>
      </c>
      <c r="D21" s="217" t="s">
        <v>80</v>
      </c>
      <c r="E21" s="217"/>
      <c r="F21" s="217"/>
      <c r="G21" s="217"/>
      <c r="H21" s="217"/>
      <c r="I21" s="217" t="s">
        <v>82</v>
      </c>
      <c r="J21" s="217"/>
      <c r="K21" s="217"/>
      <c r="L21" s="217"/>
      <c r="M21" s="217"/>
      <c r="N21" s="3"/>
      <c r="O21" s="3"/>
      <c r="P21" s="3"/>
      <c r="Q21" s="3"/>
      <c r="R21" s="3"/>
      <c r="S21" s="3"/>
      <c r="T21" s="3"/>
      <c r="U21" s="3"/>
      <c r="V21" s="3"/>
      <c r="W21" s="3"/>
      <c r="X21" s="3"/>
      <c r="Y21" s="3"/>
      <c r="Z21" s="3"/>
      <c r="AA21" s="3"/>
    </row>
    <row r="22" spans="2:27" customFormat="1" ht="24" customHeight="1" x14ac:dyDescent="0.35">
      <c r="B22" s="216"/>
      <c r="C22" s="119"/>
      <c r="D22" s="218" t="s">
        <v>81</v>
      </c>
      <c r="E22" s="219"/>
      <c r="F22" s="219"/>
      <c r="G22" s="219"/>
      <c r="H22" s="219"/>
      <c r="I22" s="218" t="s">
        <v>81</v>
      </c>
      <c r="J22" s="219"/>
      <c r="K22" s="219"/>
      <c r="L22" s="219"/>
      <c r="M22" s="219"/>
      <c r="N22" s="3"/>
      <c r="O22" s="3"/>
      <c r="P22" s="3"/>
      <c r="Q22" s="3"/>
      <c r="R22" s="3"/>
      <c r="S22" s="3"/>
      <c r="T22" s="3"/>
      <c r="U22" s="3"/>
      <c r="V22" s="3"/>
      <c r="W22" s="3"/>
      <c r="X22" s="3"/>
      <c r="Y22" s="3"/>
      <c r="Z22" s="3"/>
      <c r="AA22" s="3"/>
    </row>
    <row r="23" spans="2:27" ht="46.5" x14ac:dyDescent="0.35">
      <c r="B23" s="191"/>
      <c r="C23" s="220" t="s">
        <v>47</v>
      </c>
      <c r="D23" s="221" t="s">
        <v>189</v>
      </c>
      <c r="E23" s="221" t="s">
        <v>190</v>
      </c>
      <c r="F23" s="221" t="s">
        <v>191</v>
      </c>
      <c r="G23" s="221" t="s">
        <v>192</v>
      </c>
      <c r="H23" s="221" t="s">
        <v>193</v>
      </c>
      <c r="I23" s="222" t="s">
        <v>194</v>
      </c>
      <c r="J23" s="222" t="s">
        <v>195</v>
      </c>
      <c r="K23" s="222" t="s">
        <v>196</v>
      </c>
      <c r="L23" s="222" t="s">
        <v>197</v>
      </c>
      <c r="M23" s="222" t="s">
        <v>198</v>
      </c>
    </row>
    <row r="24" spans="2:27" ht="23.15" customHeight="1" x14ac:dyDescent="0.35">
      <c r="B24" s="84">
        <v>1</v>
      </c>
      <c r="C24" s="40"/>
      <c r="D24" s="42"/>
      <c r="E24" s="42"/>
      <c r="F24" s="42"/>
      <c r="G24" s="42"/>
      <c r="H24" s="42"/>
      <c r="I24" s="42"/>
      <c r="J24" s="42"/>
      <c r="K24" s="42"/>
      <c r="L24" s="42"/>
      <c r="M24" s="42"/>
    </row>
    <row r="25" spans="2:27" ht="23.15" customHeight="1" x14ac:dyDescent="0.35">
      <c r="B25" s="84">
        <v>2</v>
      </c>
      <c r="C25" s="40"/>
      <c r="D25" s="42"/>
      <c r="E25" s="42"/>
      <c r="F25" s="42"/>
      <c r="G25" s="42"/>
      <c r="H25" s="42"/>
      <c r="I25" s="42"/>
      <c r="J25" s="42"/>
      <c r="K25" s="42"/>
      <c r="L25" s="42"/>
      <c r="M25" s="42"/>
    </row>
    <row r="26" spans="2:27" ht="23.15" customHeight="1" x14ac:dyDescent="0.35">
      <c r="B26" s="84">
        <v>3</v>
      </c>
      <c r="C26" s="40"/>
      <c r="D26" s="42"/>
      <c r="E26" s="42"/>
      <c r="F26" s="42"/>
      <c r="G26" s="42"/>
      <c r="H26" s="42"/>
      <c r="I26" s="42"/>
      <c r="J26" s="42"/>
      <c r="K26" s="42"/>
      <c r="L26" s="42"/>
      <c r="M26" s="42"/>
    </row>
    <row r="27" spans="2:27" ht="23.15" customHeight="1" x14ac:dyDescent="0.35">
      <c r="B27" s="84">
        <v>4</v>
      </c>
      <c r="C27" s="40"/>
      <c r="D27" s="42"/>
      <c r="E27" s="42"/>
      <c r="F27" s="42"/>
      <c r="G27" s="42"/>
      <c r="H27" s="42"/>
      <c r="I27" s="42"/>
      <c r="J27" s="42"/>
      <c r="K27" s="42"/>
      <c r="L27" s="42"/>
      <c r="M27" s="42"/>
    </row>
    <row r="28" spans="2:27" ht="23.15" customHeight="1" x14ac:dyDescent="0.35">
      <c r="B28" s="84">
        <v>5</v>
      </c>
      <c r="C28" s="40"/>
      <c r="D28" s="42"/>
      <c r="E28" s="42"/>
      <c r="F28" s="42"/>
      <c r="G28" s="42"/>
      <c r="H28" s="42"/>
      <c r="I28" s="42"/>
      <c r="J28" s="42"/>
      <c r="K28" s="42"/>
      <c r="L28" s="42"/>
      <c r="M28" s="42"/>
    </row>
    <row r="29" spans="2:27" ht="23.15" customHeight="1" x14ac:dyDescent="0.35">
      <c r="B29" s="84">
        <v>6</v>
      </c>
      <c r="C29" s="40"/>
      <c r="D29" s="42"/>
      <c r="E29" s="42"/>
      <c r="F29" s="42"/>
      <c r="G29" s="42"/>
      <c r="H29" s="42"/>
      <c r="I29" s="42"/>
      <c r="J29" s="42"/>
      <c r="K29" s="42"/>
      <c r="L29" s="42"/>
      <c r="M29" s="42"/>
    </row>
    <row r="30" spans="2:27" ht="23.15" customHeight="1" x14ac:dyDescent="0.35">
      <c r="B30" s="84">
        <v>7</v>
      </c>
      <c r="C30" s="40"/>
      <c r="D30" s="42"/>
      <c r="E30" s="42"/>
      <c r="F30" s="42"/>
      <c r="G30" s="42"/>
      <c r="H30" s="42"/>
      <c r="I30" s="42"/>
      <c r="J30" s="42"/>
      <c r="K30" s="42"/>
      <c r="L30" s="42"/>
      <c r="M30" s="42"/>
    </row>
    <row r="31" spans="2:27" ht="23.15" customHeight="1" x14ac:dyDescent="0.35">
      <c r="B31" s="84">
        <v>8</v>
      </c>
      <c r="C31" s="40"/>
      <c r="D31" s="42"/>
      <c r="E31" s="42"/>
      <c r="F31" s="42"/>
      <c r="G31" s="42"/>
      <c r="H31" s="42"/>
      <c r="I31" s="42"/>
      <c r="J31" s="42"/>
      <c r="K31" s="42"/>
      <c r="L31" s="42"/>
      <c r="M31" s="42"/>
    </row>
    <row r="32" spans="2:27" ht="23.15" customHeight="1" x14ac:dyDescent="0.35">
      <c r="B32" s="84">
        <v>9</v>
      </c>
      <c r="C32" s="40"/>
      <c r="D32" s="42"/>
      <c r="E32" s="42"/>
      <c r="F32" s="42"/>
      <c r="G32" s="42"/>
      <c r="H32" s="42"/>
      <c r="I32" s="42"/>
      <c r="J32" s="42"/>
      <c r="K32" s="42"/>
      <c r="L32" s="42"/>
      <c r="M32" s="42"/>
    </row>
    <row r="33" spans="2:13" ht="23.15" customHeight="1" x14ac:dyDescent="0.35">
      <c r="B33" s="84">
        <v>10</v>
      </c>
      <c r="C33" s="40"/>
      <c r="D33" s="42"/>
      <c r="E33" s="42"/>
      <c r="F33" s="42"/>
      <c r="G33" s="42"/>
      <c r="H33" s="42"/>
      <c r="I33" s="42"/>
      <c r="J33" s="42"/>
      <c r="K33" s="42"/>
      <c r="L33" s="42"/>
      <c r="M33" s="42"/>
    </row>
    <row r="34" spans="2:13" ht="23.15" customHeight="1" x14ac:dyDescent="0.35">
      <c r="B34" s="84">
        <v>11</v>
      </c>
      <c r="C34" s="40"/>
      <c r="D34" s="42"/>
      <c r="E34" s="42"/>
      <c r="F34" s="42"/>
      <c r="G34" s="42"/>
      <c r="H34" s="42"/>
      <c r="I34" s="42"/>
      <c r="J34" s="42"/>
      <c r="K34" s="42"/>
      <c r="L34" s="42"/>
      <c r="M34" s="42"/>
    </row>
    <row r="35" spans="2:13" ht="23.15" customHeight="1" x14ac:dyDescent="0.35">
      <c r="B35" s="84">
        <v>12</v>
      </c>
      <c r="C35" s="40"/>
      <c r="D35" s="42"/>
      <c r="E35" s="42"/>
      <c r="F35" s="42"/>
      <c r="G35" s="42"/>
      <c r="H35" s="42"/>
      <c r="I35" s="42"/>
      <c r="J35" s="42"/>
      <c r="K35" s="42"/>
      <c r="L35" s="42"/>
      <c r="M35" s="42"/>
    </row>
    <row r="36" spans="2:13" ht="23.15" customHeight="1" x14ac:dyDescent="0.35">
      <c r="B36" s="84">
        <v>13</v>
      </c>
      <c r="C36" s="40"/>
      <c r="D36" s="42"/>
      <c r="E36" s="42"/>
      <c r="F36" s="42"/>
      <c r="G36" s="42"/>
      <c r="H36" s="42"/>
      <c r="I36" s="42"/>
      <c r="J36" s="42"/>
      <c r="K36" s="42"/>
      <c r="L36" s="42"/>
      <c r="M36" s="42"/>
    </row>
    <row r="37" spans="2:13" ht="23.15" customHeight="1" x14ac:dyDescent="0.35">
      <c r="B37" s="84">
        <v>14</v>
      </c>
      <c r="C37" s="40"/>
      <c r="D37" s="42"/>
      <c r="E37" s="42"/>
      <c r="F37" s="42"/>
      <c r="G37" s="42"/>
      <c r="H37" s="42"/>
      <c r="I37" s="42"/>
      <c r="J37" s="42"/>
      <c r="K37" s="42"/>
      <c r="L37" s="42"/>
      <c r="M37" s="42"/>
    </row>
    <row r="38" spans="2:13" ht="23.15" customHeight="1" x14ac:dyDescent="0.35">
      <c r="B38" s="84">
        <v>15</v>
      </c>
      <c r="C38" s="40"/>
      <c r="D38" s="42"/>
      <c r="E38" s="42"/>
      <c r="F38" s="42"/>
      <c r="G38" s="42"/>
      <c r="H38" s="42"/>
      <c r="I38" s="42"/>
      <c r="J38" s="42"/>
      <c r="K38" s="42"/>
      <c r="L38" s="42"/>
      <c r="M38" s="42"/>
    </row>
    <row r="39" spans="2:13" ht="23.15" customHeight="1" x14ac:dyDescent="0.35">
      <c r="B39" s="84">
        <v>16</v>
      </c>
      <c r="C39" s="40"/>
      <c r="D39" s="42"/>
      <c r="E39" s="42"/>
      <c r="F39" s="42"/>
      <c r="G39" s="42"/>
      <c r="H39" s="42"/>
      <c r="I39" s="42"/>
      <c r="J39" s="42"/>
      <c r="K39" s="42"/>
      <c r="L39" s="42"/>
      <c r="M39" s="42"/>
    </row>
    <row r="40" spans="2:13" ht="23.15" customHeight="1" x14ac:dyDescent="0.35">
      <c r="B40" s="84">
        <v>17</v>
      </c>
      <c r="C40" s="40"/>
      <c r="D40" s="42"/>
      <c r="E40" s="42"/>
      <c r="F40" s="42"/>
      <c r="G40" s="42"/>
      <c r="H40" s="42"/>
      <c r="I40" s="42"/>
      <c r="J40" s="42"/>
      <c r="K40" s="42"/>
      <c r="L40" s="42"/>
      <c r="M40" s="42"/>
    </row>
    <row r="41" spans="2:13" ht="23.15" customHeight="1" x14ac:dyDescent="0.35">
      <c r="B41" s="84">
        <v>18</v>
      </c>
      <c r="C41" s="40"/>
      <c r="D41" s="42"/>
      <c r="E41" s="42"/>
      <c r="F41" s="42"/>
      <c r="G41" s="42"/>
      <c r="H41" s="42"/>
      <c r="I41" s="42"/>
      <c r="J41" s="42"/>
      <c r="K41" s="42"/>
      <c r="L41" s="42"/>
      <c r="M41" s="42"/>
    </row>
    <row r="42" spans="2:13" ht="23.15" customHeight="1" x14ac:dyDescent="0.35">
      <c r="B42" s="84">
        <v>19</v>
      </c>
      <c r="C42" s="40"/>
      <c r="D42" s="42"/>
      <c r="E42" s="42"/>
      <c r="F42" s="42"/>
      <c r="G42" s="42"/>
      <c r="H42" s="42"/>
      <c r="I42" s="42"/>
      <c r="J42" s="42"/>
      <c r="K42" s="42"/>
      <c r="L42" s="42"/>
      <c r="M42" s="42"/>
    </row>
    <row r="43" spans="2:13" ht="23.15" customHeight="1" x14ac:dyDescent="0.35">
      <c r="B43" s="84">
        <v>20</v>
      </c>
      <c r="C43" s="40"/>
      <c r="D43" s="42"/>
      <c r="E43" s="42"/>
      <c r="F43" s="42"/>
      <c r="G43" s="42"/>
      <c r="H43" s="42"/>
      <c r="I43" s="42"/>
      <c r="J43" s="42"/>
      <c r="K43" s="42"/>
      <c r="L43" s="42"/>
      <c r="M43" s="42"/>
    </row>
    <row r="44" spans="2:13" ht="23.15" customHeight="1" x14ac:dyDescent="0.35">
      <c r="B44" s="84">
        <v>21</v>
      </c>
      <c r="C44" s="40"/>
      <c r="D44" s="42"/>
      <c r="E44" s="42"/>
      <c r="F44" s="42"/>
      <c r="G44" s="42"/>
      <c r="H44" s="42"/>
      <c r="I44" s="42"/>
      <c r="J44" s="42"/>
      <c r="K44" s="42"/>
      <c r="L44" s="42"/>
      <c r="M44" s="42"/>
    </row>
    <row r="45" spans="2:13" ht="23.15" customHeight="1" x14ac:dyDescent="0.35">
      <c r="B45" s="84">
        <v>22</v>
      </c>
      <c r="C45" s="40"/>
      <c r="D45" s="42"/>
      <c r="E45" s="42"/>
      <c r="F45" s="42"/>
      <c r="G45" s="42"/>
      <c r="H45" s="42"/>
      <c r="I45" s="42"/>
      <c r="J45" s="42"/>
      <c r="K45" s="42"/>
      <c r="L45" s="42"/>
      <c r="M45" s="42"/>
    </row>
    <row r="46" spans="2:13" ht="23.15" customHeight="1" x14ac:dyDescent="0.35">
      <c r="B46" s="84">
        <v>23</v>
      </c>
      <c r="C46" s="40"/>
      <c r="D46" s="42"/>
      <c r="E46" s="42"/>
      <c r="F46" s="42"/>
      <c r="G46" s="42"/>
      <c r="H46" s="42"/>
      <c r="I46" s="42"/>
      <c r="J46" s="42"/>
      <c r="K46" s="42"/>
      <c r="L46" s="42"/>
      <c r="M46" s="42"/>
    </row>
    <row r="47" spans="2:13" ht="23.15" customHeight="1" x14ac:dyDescent="0.35">
      <c r="B47" s="84">
        <v>24</v>
      </c>
      <c r="C47" s="40"/>
      <c r="D47" s="42"/>
      <c r="E47" s="42"/>
      <c r="F47" s="42"/>
      <c r="G47" s="42"/>
      <c r="H47" s="42"/>
      <c r="I47" s="42"/>
      <c r="J47" s="42"/>
      <c r="K47" s="42"/>
      <c r="L47" s="42"/>
      <c r="M47" s="42"/>
    </row>
    <row r="48" spans="2:13" ht="23.15" customHeight="1" x14ac:dyDescent="0.35">
      <c r="B48" s="84">
        <v>25</v>
      </c>
      <c r="C48" s="40"/>
      <c r="D48" s="42"/>
      <c r="E48" s="42"/>
      <c r="F48" s="42"/>
      <c r="G48" s="42"/>
      <c r="H48" s="42"/>
      <c r="I48" s="42"/>
      <c r="J48" s="42"/>
      <c r="K48" s="42"/>
      <c r="L48" s="42"/>
      <c r="M48" s="42"/>
    </row>
    <row r="49" spans="2:13" ht="23.15" customHeight="1" x14ac:dyDescent="0.35">
      <c r="B49" s="84">
        <v>26</v>
      </c>
      <c r="C49" s="40"/>
      <c r="D49" s="42"/>
      <c r="E49" s="42"/>
      <c r="F49" s="42"/>
      <c r="G49" s="42"/>
      <c r="H49" s="42"/>
      <c r="I49" s="42"/>
      <c r="J49" s="42"/>
      <c r="K49" s="42"/>
      <c r="L49" s="42"/>
      <c r="M49" s="42"/>
    </row>
    <row r="50" spans="2:13" ht="23.15" customHeight="1" x14ac:dyDescent="0.35">
      <c r="B50" s="84">
        <v>27</v>
      </c>
      <c r="C50" s="40"/>
      <c r="D50" s="42"/>
      <c r="E50" s="42"/>
      <c r="F50" s="42"/>
      <c r="G50" s="42"/>
      <c r="H50" s="42"/>
      <c r="I50" s="42"/>
      <c r="J50" s="42"/>
      <c r="K50" s="42"/>
      <c r="L50" s="42"/>
      <c r="M50" s="42"/>
    </row>
    <row r="51" spans="2:13" ht="23.15" customHeight="1" x14ac:dyDescent="0.35">
      <c r="B51" s="84">
        <v>28</v>
      </c>
      <c r="C51" s="40"/>
      <c r="D51" s="42"/>
      <c r="E51" s="42"/>
      <c r="F51" s="42"/>
      <c r="G51" s="42"/>
      <c r="H51" s="42"/>
      <c r="I51" s="42"/>
      <c r="J51" s="42"/>
      <c r="K51" s="42"/>
      <c r="L51" s="42"/>
      <c r="M51" s="42"/>
    </row>
    <row r="52" spans="2:13" ht="23.15" customHeight="1" x14ac:dyDescent="0.35">
      <c r="B52" s="84">
        <v>29</v>
      </c>
      <c r="C52" s="40"/>
      <c r="D52" s="42"/>
      <c r="E52" s="42"/>
      <c r="F52" s="42"/>
      <c r="G52" s="42"/>
      <c r="H52" s="42"/>
      <c r="I52" s="42"/>
      <c r="J52" s="42"/>
      <c r="K52" s="42"/>
      <c r="L52" s="42"/>
      <c r="M52" s="42"/>
    </row>
    <row r="53" spans="2:13" ht="23.15" customHeight="1" x14ac:dyDescent="0.35">
      <c r="B53" s="84">
        <v>30</v>
      </c>
      <c r="C53" s="40"/>
      <c r="D53" s="42"/>
      <c r="E53" s="42"/>
      <c r="F53" s="42"/>
      <c r="G53" s="42"/>
      <c r="H53" s="42"/>
      <c r="I53" s="42"/>
      <c r="J53" s="42"/>
      <c r="K53" s="42"/>
      <c r="L53" s="42"/>
      <c r="M53" s="42"/>
    </row>
    <row r="54" spans="2:13" ht="23.15" customHeight="1" x14ac:dyDescent="0.35">
      <c r="B54" s="84">
        <v>31</v>
      </c>
      <c r="C54" s="40"/>
      <c r="D54" s="42"/>
      <c r="E54" s="42"/>
      <c r="F54" s="42"/>
      <c r="G54" s="42"/>
      <c r="H54" s="42"/>
      <c r="I54" s="42"/>
      <c r="J54" s="42"/>
      <c r="K54" s="42"/>
      <c r="L54" s="42"/>
      <c r="M54" s="42"/>
    </row>
    <row r="55" spans="2:13" ht="23.15" customHeight="1" x14ac:dyDescent="0.35">
      <c r="B55" s="84">
        <v>32</v>
      </c>
      <c r="C55" s="40"/>
      <c r="D55" s="42"/>
      <c r="E55" s="42"/>
      <c r="F55" s="42"/>
      <c r="G55" s="42"/>
      <c r="H55" s="42"/>
      <c r="I55" s="42"/>
      <c r="J55" s="42"/>
      <c r="K55" s="42"/>
      <c r="L55" s="42"/>
      <c r="M55" s="42"/>
    </row>
    <row r="56" spans="2:13" ht="23.15" customHeight="1" x14ac:dyDescent="0.35">
      <c r="B56" s="84">
        <v>33</v>
      </c>
      <c r="C56" s="40"/>
      <c r="D56" s="42"/>
      <c r="E56" s="42"/>
      <c r="F56" s="42"/>
      <c r="G56" s="42"/>
      <c r="H56" s="42"/>
      <c r="I56" s="42"/>
      <c r="J56" s="42"/>
      <c r="K56" s="42"/>
      <c r="L56" s="42"/>
      <c r="M56" s="42"/>
    </row>
    <row r="57" spans="2:13" ht="23.15" customHeight="1" x14ac:dyDescent="0.35">
      <c r="B57" s="84">
        <v>34</v>
      </c>
      <c r="C57" s="40"/>
      <c r="D57" s="42"/>
      <c r="E57" s="42"/>
      <c r="F57" s="42"/>
      <c r="G57" s="42"/>
      <c r="H57" s="42"/>
      <c r="I57" s="42"/>
      <c r="J57" s="42"/>
      <c r="K57" s="42"/>
      <c r="L57" s="42"/>
      <c r="M57" s="42"/>
    </row>
    <row r="58" spans="2:13" ht="23.15" customHeight="1" x14ac:dyDescent="0.35">
      <c r="B58" s="84">
        <v>35</v>
      </c>
      <c r="C58" s="40"/>
      <c r="D58" s="42"/>
      <c r="E58" s="42"/>
      <c r="F58" s="42"/>
      <c r="G58" s="42"/>
      <c r="H58" s="42"/>
      <c r="I58" s="42"/>
      <c r="J58" s="42"/>
      <c r="K58" s="42"/>
      <c r="L58" s="42"/>
      <c r="M58" s="42"/>
    </row>
    <row r="59" spans="2:13" ht="23.15" customHeight="1" x14ac:dyDescent="0.35">
      <c r="B59" s="84">
        <v>36</v>
      </c>
      <c r="C59" s="40"/>
      <c r="D59" s="42"/>
      <c r="E59" s="42"/>
      <c r="F59" s="42"/>
      <c r="G59" s="42"/>
      <c r="H59" s="42"/>
      <c r="I59" s="42"/>
      <c r="J59" s="42"/>
      <c r="K59" s="42"/>
      <c r="L59" s="42"/>
      <c r="M59" s="42"/>
    </row>
    <row r="60" spans="2:13" ht="23.15" customHeight="1" x14ac:dyDescent="0.35">
      <c r="B60" s="84">
        <v>37</v>
      </c>
      <c r="C60" s="40"/>
      <c r="D60" s="42"/>
      <c r="E60" s="42"/>
      <c r="F60" s="42"/>
      <c r="G60" s="42"/>
      <c r="H60" s="42"/>
      <c r="I60" s="42"/>
      <c r="J60" s="42"/>
      <c r="K60" s="42"/>
      <c r="L60" s="42"/>
      <c r="M60" s="42"/>
    </row>
    <row r="61" spans="2:13" ht="23.15" customHeight="1" x14ac:dyDescent="0.35">
      <c r="B61" s="84">
        <v>38</v>
      </c>
      <c r="C61" s="40"/>
      <c r="D61" s="42"/>
      <c r="E61" s="42"/>
      <c r="F61" s="42"/>
      <c r="G61" s="42"/>
      <c r="H61" s="42"/>
      <c r="I61" s="42"/>
      <c r="J61" s="42"/>
      <c r="K61" s="42"/>
      <c r="L61" s="42"/>
      <c r="M61" s="42"/>
    </row>
    <row r="62" spans="2:13" ht="23.15" customHeight="1" x14ac:dyDescent="0.35">
      <c r="B62" s="84">
        <v>39</v>
      </c>
      <c r="C62" s="40"/>
      <c r="D62" s="42"/>
      <c r="E62" s="42"/>
      <c r="F62" s="42"/>
      <c r="G62" s="42"/>
      <c r="H62" s="42"/>
      <c r="I62" s="42"/>
      <c r="J62" s="42"/>
      <c r="K62" s="42"/>
      <c r="L62" s="42"/>
      <c r="M62" s="42"/>
    </row>
    <row r="63" spans="2:13" ht="23.15" customHeight="1" x14ac:dyDescent="0.35">
      <c r="B63" s="84">
        <v>40</v>
      </c>
      <c r="C63" s="40"/>
      <c r="D63" s="42"/>
      <c r="E63" s="42"/>
      <c r="F63" s="42"/>
      <c r="G63" s="42"/>
      <c r="H63" s="42"/>
      <c r="I63" s="42"/>
      <c r="J63" s="42"/>
      <c r="K63" s="42"/>
      <c r="L63" s="42"/>
      <c r="M63" s="42"/>
    </row>
    <row r="64" spans="2:13" ht="23.15" customHeight="1" x14ac:dyDescent="0.35">
      <c r="B64" s="84">
        <v>41</v>
      </c>
      <c r="C64" s="40"/>
      <c r="D64" s="42"/>
      <c r="E64" s="42"/>
      <c r="F64" s="42"/>
      <c r="G64" s="42"/>
      <c r="H64" s="42"/>
      <c r="I64" s="42"/>
      <c r="J64" s="42"/>
      <c r="K64" s="42"/>
      <c r="L64" s="42"/>
      <c r="M64" s="42"/>
    </row>
    <row r="65" spans="2:13" ht="23.15" customHeight="1" x14ac:dyDescent="0.35">
      <c r="B65" s="84">
        <v>42</v>
      </c>
      <c r="C65" s="40"/>
      <c r="D65" s="42"/>
      <c r="E65" s="42"/>
      <c r="F65" s="42"/>
      <c r="G65" s="42"/>
      <c r="H65" s="42"/>
      <c r="I65" s="42"/>
      <c r="J65" s="42"/>
      <c r="K65" s="42"/>
      <c r="L65" s="42"/>
      <c r="M65" s="42"/>
    </row>
    <row r="66" spans="2:13" ht="23.15" customHeight="1" x14ac:dyDescent="0.35">
      <c r="B66" s="84">
        <v>43</v>
      </c>
      <c r="C66" s="40"/>
      <c r="D66" s="42"/>
      <c r="E66" s="42"/>
      <c r="F66" s="42"/>
      <c r="G66" s="42"/>
      <c r="H66" s="42"/>
      <c r="I66" s="42"/>
      <c r="J66" s="42"/>
      <c r="K66" s="42"/>
      <c r="L66" s="42"/>
      <c r="M66" s="42"/>
    </row>
    <row r="67" spans="2:13" ht="23.15" customHeight="1" x14ac:dyDescent="0.35">
      <c r="B67" s="84">
        <v>44</v>
      </c>
      <c r="C67" s="40"/>
      <c r="D67" s="42"/>
      <c r="E67" s="42"/>
      <c r="F67" s="42"/>
      <c r="G67" s="42"/>
      <c r="H67" s="42"/>
      <c r="I67" s="42"/>
      <c r="J67" s="42"/>
      <c r="K67" s="42"/>
      <c r="L67" s="42"/>
      <c r="M67" s="42"/>
    </row>
    <row r="68" spans="2:13" ht="23.15" customHeight="1" x14ac:dyDescent="0.35">
      <c r="B68" s="84">
        <v>45</v>
      </c>
      <c r="C68" s="40"/>
      <c r="D68" s="42"/>
      <c r="E68" s="42"/>
      <c r="F68" s="42"/>
      <c r="G68" s="42"/>
      <c r="H68" s="42"/>
      <c r="I68" s="42"/>
      <c r="J68" s="42"/>
      <c r="K68" s="42"/>
      <c r="L68" s="42"/>
      <c r="M68" s="42"/>
    </row>
    <row r="69" spans="2:13" ht="23.15" customHeight="1" x14ac:dyDescent="0.35">
      <c r="B69" s="84">
        <v>46</v>
      </c>
      <c r="C69" s="40"/>
      <c r="D69" s="42"/>
      <c r="E69" s="42"/>
      <c r="F69" s="42"/>
      <c r="G69" s="42"/>
      <c r="H69" s="42"/>
      <c r="I69" s="42"/>
      <c r="J69" s="42"/>
      <c r="K69" s="42"/>
      <c r="L69" s="42"/>
      <c r="M69" s="42"/>
    </row>
    <row r="70" spans="2:13" ht="23.15" customHeight="1" x14ac:dyDescent="0.35">
      <c r="B70" s="84">
        <v>47</v>
      </c>
      <c r="C70" s="40"/>
      <c r="D70" s="42"/>
      <c r="E70" s="42"/>
      <c r="F70" s="42"/>
      <c r="G70" s="42"/>
      <c r="H70" s="42"/>
      <c r="I70" s="42"/>
      <c r="J70" s="42"/>
      <c r="K70" s="42"/>
      <c r="L70" s="42"/>
      <c r="M70" s="42"/>
    </row>
    <row r="71" spans="2:13" ht="23.15" customHeight="1" x14ac:dyDescent="0.35">
      <c r="B71" s="84">
        <v>48</v>
      </c>
      <c r="C71" s="40"/>
      <c r="D71" s="42"/>
      <c r="E71" s="42"/>
      <c r="F71" s="42"/>
      <c r="G71" s="42"/>
      <c r="H71" s="42"/>
      <c r="I71" s="42"/>
      <c r="J71" s="42"/>
      <c r="K71" s="42"/>
      <c r="L71" s="42"/>
      <c r="M71" s="42"/>
    </row>
    <row r="72" spans="2:13" ht="23.15" customHeight="1" x14ac:dyDescent="0.35">
      <c r="B72" s="84">
        <v>49</v>
      </c>
      <c r="C72" s="40"/>
      <c r="D72" s="42"/>
      <c r="E72" s="42"/>
      <c r="F72" s="42"/>
      <c r="G72" s="42"/>
      <c r="H72" s="42"/>
      <c r="I72" s="42"/>
      <c r="J72" s="42"/>
      <c r="K72" s="42"/>
      <c r="L72" s="42"/>
      <c r="M72" s="42"/>
    </row>
    <row r="73" spans="2:13" ht="23.15" customHeight="1" x14ac:dyDescent="0.35">
      <c r="B73" s="84">
        <v>50</v>
      </c>
      <c r="C73" s="40"/>
      <c r="D73" s="42"/>
      <c r="E73" s="42"/>
      <c r="F73" s="42"/>
      <c r="G73" s="42"/>
      <c r="H73" s="42"/>
      <c r="I73" s="42"/>
      <c r="J73" s="42"/>
      <c r="K73" s="42"/>
      <c r="L73" s="42"/>
      <c r="M73" s="42"/>
    </row>
    <row r="74" spans="2:13" ht="15.65" customHeight="1" x14ac:dyDescent="0.35"/>
  </sheetData>
  <sheetProtection algorithmName="SHA-512" hashValue="B8KUZ08UpuzjnUF5sKtR+r0Pe3cs+Z46fltXKGqPobI4NLS+B66fb0fCKh1KFsQjjnmBvyjiTB9oJ/JTi+B1mQ==" saltValue="gW/X3U5vIl5eBT9P77IPhA==" spinCount="100000" sheet="1" selectLockedCells="1"/>
  <protectedRanges>
    <protectedRange algorithmName="SHA-512" hashValue="TP+CLd2FraH7TW0B0r+Xs+VTD9iljVLAb6XDcZTVHAls9Tb7XpG0P3ePGN5SZKXbKRIpYSzrd5ySzavZ9RnQdA==" saltValue="XWj2Ub0qkfNYNZYVPgZFFw==" spinCount="100000" sqref="C12:C16" name="Questions_1"/>
  </protectedRanges>
  <mergeCells count="25">
    <mergeCell ref="F15:G15"/>
    <mergeCell ref="B20:M20"/>
    <mergeCell ref="C21:C22"/>
    <mergeCell ref="D22:H22"/>
    <mergeCell ref="I22:M22"/>
    <mergeCell ref="F16:G16"/>
    <mergeCell ref="D21:H21"/>
    <mergeCell ref="I21:M21"/>
    <mergeCell ref="D16:E16"/>
    <mergeCell ref="B1:M1"/>
    <mergeCell ref="F10:G10"/>
    <mergeCell ref="B8:G8"/>
    <mergeCell ref="I14:K15"/>
    <mergeCell ref="D11:E11"/>
    <mergeCell ref="F11:G11"/>
    <mergeCell ref="I10:K12"/>
    <mergeCell ref="C10:C11"/>
    <mergeCell ref="D10:E10"/>
    <mergeCell ref="D12:E12"/>
    <mergeCell ref="D13:E13"/>
    <mergeCell ref="D14:E14"/>
    <mergeCell ref="D15:E15"/>
    <mergeCell ref="F12:G12"/>
    <mergeCell ref="F13:G13"/>
    <mergeCell ref="F14:G14"/>
  </mergeCells>
  <dataValidations count="3">
    <dataValidation type="decimal" operator="greaterThanOrEqual" allowBlank="1" showInputMessage="1" showErrorMessage="1" error="This input must be a number." sqref="D12:D16" xr:uid="{C495227B-B983-4190-94F7-B01E0019F179}">
      <formula1>0</formula1>
    </dataValidation>
    <dataValidation type="whole" operator="greaterThanOrEqual" allowBlank="1" showInputMessage="1" showErrorMessage="1" error="This input must be a number." sqref="D24:M73" xr:uid="{E6E51774-CDDA-4CBF-AA13-07ACD8E4A666}">
      <formula1>0</formula1>
    </dataValidation>
    <dataValidation type="list" allowBlank="1" showInputMessage="1" showErrorMessage="1" sqref="F12:G12" xr:uid="{D5474738-8E0B-4AB9-A386-0C9C37083B37}">
      <formula1>$H$7:$J$7</formula1>
    </dataValidation>
  </dataValidations>
  <pageMargins left="0.7" right="0.7" top="0.75" bottom="0.75" header="0.3" footer="0.3"/>
  <pageSetup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expression" priority="27" id="{44F4C60F-2B28-4921-9887-E37CDCFB88F2}">
            <xm:f>AND('Module 3'!$E$10="NO",'Module 3'!$E$11="No")</xm:f>
            <x14:dxf>
              <font>
                <color rgb="FFFF0000"/>
              </font>
              <fill>
                <patternFill>
                  <bgColor rgb="FFFF0000"/>
                </patternFill>
              </fill>
              <border>
                <left/>
                <right/>
                <top/>
                <bottom/>
              </border>
            </x14:dxf>
          </x14:cfRule>
          <xm:sqref>A2:XFD7 A1:B1 N1:XFD1 B8:B9 H8:XFD9 B10:D10 I10 L10:XFD10 O11:XFD15 B11:B16 D11:D16 I13:L13 I14 L14:L15 H16:XFD16 A17:XFD19 B20 N20:XFD20 A21:XFD21 B22 D22 I22 N22:XFD22 A23:XFD1048576</xm:sqref>
        </x14:conditionalFormatting>
        <x14:conditionalFormatting xmlns:xm="http://schemas.microsoft.com/office/excel/2006/main">
          <x14:cfRule type="expression" priority="3" id="{43039D9F-CAFE-46F3-A0AE-2DA375D2C3F5}">
            <xm:f>AND('Module 3'!$E$10="NO",'Module 3'!$E$11="No")</xm:f>
            <x14:dxf>
              <font>
                <color theme="0"/>
              </font>
            </x14:dxf>
          </x14:cfRule>
          <xm:sqref>B2</xm:sqref>
        </x14:conditionalFormatting>
        <x14:conditionalFormatting xmlns:xm="http://schemas.microsoft.com/office/excel/2006/main">
          <x14:cfRule type="expression" priority="1" id="{8E359C4D-65C6-4911-85E2-B6B66FEC97C0}">
            <xm:f>AND('Module 3'!$E$10="NO",'Module 3'!$E$11="No")</xm:f>
            <x14:dxf>
              <font>
                <color rgb="FFFF0000"/>
              </font>
              <fill>
                <patternFill>
                  <bgColor rgb="FFFF0000"/>
                </patternFill>
              </fill>
              <border>
                <left/>
                <right/>
                <top/>
                <bottom/>
              </border>
            </x14:dxf>
          </x14:cfRule>
          <xm:sqref>C12:C16</xm:sqref>
        </x14:conditionalFormatting>
        <x14:conditionalFormatting xmlns:xm="http://schemas.microsoft.com/office/excel/2006/main">
          <x14:cfRule type="expression" priority="2" id="{D7CA06E4-694B-4EB1-89B4-B2215FE01398}">
            <xm:f>AND('Module 3'!$E$10="NO",'Module 3'!$E$11="No")</xm:f>
            <x14:dxf>
              <font>
                <color rgb="FFFF0000"/>
              </font>
              <fill>
                <patternFill>
                  <bgColor rgb="FFFF0000"/>
                </patternFill>
              </fill>
              <border>
                <left/>
                <right/>
                <top/>
                <bottom/>
              </border>
            </x14:dxf>
          </x14:cfRule>
          <xm:sqref>F10:F16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C5EA-ED00-4230-90C3-0FA887835A69}">
  <dimension ref="A1:AP65"/>
  <sheetViews>
    <sheetView showGridLines="0" zoomScale="90" zoomScaleNormal="90" workbookViewId="0">
      <selection activeCell="K5" sqref="K5"/>
    </sheetView>
  </sheetViews>
  <sheetFormatPr defaultColWidth="8.54296875" defaultRowHeight="14" x14ac:dyDescent="0.3"/>
  <cols>
    <col min="1" max="1" width="4" style="14" customWidth="1"/>
    <col min="2" max="2" width="6.54296875" style="22" customWidth="1"/>
    <col min="3" max="3" width="14.6328125" style="15" customWidth="1"/>
    <col min="4" max="6" width="15.54296875" style="14" customWidth="1"/>
    <col min="7" max="7" width="30.54296875" style="24" customWidth="1"/>
    <col min="8" max="11" width="32.453125" style="14" customWidth="1"/>
    <col min="12" max="12" width="14" style="14" customWidth="1"/>
    <col min="13" max="14" width="18.453125" style="14" customWidth="1"/>
    <col min="15" max="16384" width="8.54296875" style="14"/>
  </cols>
  <sheetData>
    <row r="1" spans="1:42" s="35" customFormat="1" ht="81.900000000000006" customHeight="1" x14ac:dyDescent="0.35">
      <c r="A1" s="194"/>
      <c r="B1" s="158" t="s">
        <v>239</v>
      </c>
      <c r="C1" s="175"/>
      <c r="D1" s="175"/>
      <c r="E1" s="175"/>
      <c r="F1" s="175"/>
      <c r="G1" s="175"/>
      <c r="H1" s="175"/>
      <c r="I1" s="175"/>
      <c r="J1" s="175"/>
      <c r="K1" s="175"/>
      <c r="L1" s="175"/>
      <c r="M1" s="175"/>
      <c r="N1" s="175"/>
    </row>
    <row r="2" spans="1:42" ht="15.65" customHeight="1" x14ac:dyDescent="0.3">
      <c r="A2" s="77"/>
      <c r="B2" s="195" t="str">
        <f>IF('Module 3'!$E$12="No","Based on your selections in Module 3, you do not need to enter data on this tab.","")</f>
        <v/>
      </c>
      <c r="C2" s="196"/>
      <c r="D2" s="77"/>
      <c r="E2" s="113"/>
      <c r="F2" s="113"/>
      <c r="G2" s="113"/>
      <c r="H2" s="113"/>
      <c r="I2" s="113"/>
      <c r="J2" s="113"/>
      <c r="K2" s="113"/>
      <c r="L2" s="113"/>
      <c r="M2" s="113"/>
      <c r="N2" s="113"/>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15.65" customHeight="1" x14ac:dyDescent="0.35">
      <c r="A3" s="77"/>
      <c r="B3" s="162" t="s">
        <v>199</v>
      </c>
      <c r="C3" s="223"/>
      <c r="D3" s="224"/>
      <c r="E3" s="225"/>
      <c r="F3" s="225"/>
      <c r="G3" s="225"/>
      <c r="H3" s="225"/>
      <c r="I3" s="225"/>
      <c r="J3" s="225"/>
      <c r="K3" s="92"/>
      <c r="L3" s="113"/>
      <c r="M3" s="113"/>
      <c r="N3" s="113"/>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15.65" customHeight="1" x14ac:dyDescent="0.35">
      <c r="A4" s="77"/>
      <c r="B4" s="162"/>
      <c r="C4" s="223"/>
      <c r="D4" s="224"/>
      <c r="E4" s="225"/>
      <c r="F4" s="225"/>
      <c r="G4" s="225"/>
      <c r="H4" s="225"/>
      <c r="I4" s="225"/>
      <c r="J4" s="225"/>
      <c r="K4" s="92"/>
      <c r="L4" s="113"/>
      <c r="M4" s="113"/>
      <c r="N4" s="113"/>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31.5" customHeight="1" x14ac:dyDescent="0.35">
      <c r="A5" s="77"/>
      <c r="B5" s="198" t="s">
        <v>200</v>
      </c>
      <c r="C5" s="198"/>
      <c r="D5" s="198"/>
      <c r="E5" s="198"/>
      <c r="F5" s="198"/>
      <c r="G5" s="198"/>
      <c r="H5" s="198"/>
      <c r="I5" s="198"/>
      <c r="J5" s="198"/>
      <c r="K5" s="93"/>
      <c r="L5" s="77"/>
      <c r="M5" s="77"/>
      <c r="N5" s="77"/>
    </row>
    <row r="6" spans="1:42" ht="21.75" customHeight="1" x14ac:dyDescent="0.35">
      <c r="A6" s="77"/>
      <c r="B6" s="226"/>
      <c r="C6" s="226"/>
      <c r="D6" s="226"/>
      <c r="E6" s="226"/>
      <c r="F6" s="226"/>
      <c r="G6" s="226"/>
      <c r="H6" s="226"/>
      <c r="I6" s="226"/>
      <c r="J6" s="226"/>
      <c r="K6" s="93"/>
      <c r="L6" s="77"/>
      <c r="M6" s="77"/>
      <c r="N6" s="77"/>
    </row>
    <row r="7" spans="1:42" ht="15.65" customHeight="1" x14ac:dyDescent="0.35">
      <c r="A7" s="77"/>
      <c r="B7" s="227" t="s">
        <v>83</v>
      </c>
      <c r="C7" s="223"/>
      <c r="D7" s="224"/>
      <c r="E7" s="224"/>
      <c r="F7" s="224"/>
      <c r="G7" s="224"/>
      <c r="H7" s="224"/>
      <c r="I7" s="224"/>
      <c r="J7" s="224"/>
      <c r="K7" s="93"/>
      <c r="L7" s="77"/>
      <c r="M7" s="77"/>
      <c r="N7" s="77"/>
    </row>
    <row r="8" spans="1:42" ht="15.65" customHeight="1" x14ac:dyDescent="0.3">
      <c r="A8" s="77"/>
      <c r="B8" s="228"/>
      <c r="C8" s="196"/>
      <c r="D8" s="77"/>
      <c r="E8" s="77"/>
      <c r="F8" s="77"/>
      <c r="G8" s="77"/>
      <c r="H8" s="77"/>
      <c r="I8" s="77"/>
      <c r="J8" s="77"/>
      <c r="K8" s="77"/>
      <c r="L8" s="77"/>
      <c r="M8" s="77"/>
      <c r="N8" s="77"/>
    </row>
    <row r="9" spans="1:42" s="13" customFormat="1" ht="18.5" x14ac:dyDescent="0.3">
      <c r="A9" s="66"/>
      <c r="B9" s="216"/>
      <c r="C9" s="229"/>
      <c r="D9" s="230"/>
      <c r="E9" s="230"/>
      <c r="F9" s="230"/>
      <c r="G9" s="230"/>
      <c r="H9" s="231" t="s">
        <v>202</v>
      </c>
      <c r="I9" s="232" t="s">
        <v>203</v>
      </c>
      <c r="J9" s="232" t="s">
        <v>204</v>
      </c>
      <c r="K9" s="232" t="s">
        <v>205</v>
      </c>
      <c r="L9" s="231" t="s">
        <v>88</v>
      </c>
      <c r="M9" s="231" t="s">
        <v>89</v>
      </c>
      <c r="N9" s="231" t="s">
        <v>90</v>
      </c>
      <c r="O9" s="14"/>
      <c r="P9" s="14"/>
      <c r="Q9" s="14"/>
      <c r="R9" s="14"/>
      <c r="S9" s="14"/>
      <c r="T9" s="14"/>
      <c r="U9" s="14"/>
      <c r="V9" s="14"/>
      <c r="W9" s="14"/>
      <c r="X9" s="14"/>
      <c r="Y9" s="14"/>
    </row>
    <row r="10" spans="1:42" ht="145" x14ac:dyDescent="0.35">
      <c r="A10" s="77"/>
      <c r="B10" s="233"/>
      <c r="C10" s="234" t="s">
        <v>84</v>
      </c>
      <c r="D10" s="235" t="s">
        <v>201</v>
      </c>
      <c r="E10" s="235" t="s">
        <v>85</v>
      </c>
      <c r="F10" s="235" t="s">
        <v>86</v>
      </c>
      <c r="G10" s="235" t="s">
        <v>87</v>
      </c>
      <c r="H10" s="236"/>
      <c r="I10" s="237"/>
      <c r="J10" s="237"/>
      <c r="K10" s="237"/>
      <c r="L10" s="236"/>
      <c r="M10" s="236"/>
      <c r="N10" s="236"/>
      <c r="O10" s="17"/>
      <c r="P10" s="17"/>
      <c r="Q10" s="17"/>
      <c r="R10" s="17"/>
    </row>
    <row r="11" spans="1:42" ht="23.15" customHeight="1" x14ac:dyDescent="0.3">
      <c r="B11" s="84">
        <v>1</v>
      </c>
      <c r="C11" s="40"/>
      <c r="D11" s="41"/>
      <c r="E11" s="41"/>
      <c r="F11" s="41"/>
      <c r="G11" s="52"/>
      <c r="H11" s="41"/>
      <c r="I11" s="41"/>
      <c r="J11" s="52"/>
      <c r="K11" s="52"/>
      <c r="L11" s="238">
        <f>J11-I11</f>
        <v>0</v>
      </c>
      <c r="M11" s="238">
        <f>L11*60*K11</f>
        <v>0</v>
      </c>
      <c r="N11" s="238">
        <f>L11*60*G11</f>
        <v>0</v>
      </c>
      <c r="O11" s="17">
        <v>1</v>
      </c>
      <c r="P11" s="17">
        <v>2</v>
      </c>
      <c r="Q11" s="17">
        <v>3</v>
      </c>
      <c r="R11" s="17">
        <v>4</v>
      </c>
      <c r="S11" s="17">
        <v>5</v>
      </c>
      <c r="T11" s="17">
        <v>6</v>
      </c>
    </row>
    <row r="12" spans="1:42" ht="23.15" customHeight="1" x14ac:dyDescent="0.3">
      <c r="B12" s="84">
        <v>2</v>
      </c>
      <c r="C12" s="40"/>
      <c r="D12" s="41"/>
      <c r="E12" s="41"/>
      <c r="F12" s="41"/>
      <c r="G12" s="52"/>
      <c r="H12" s="41"/>
      <c r="I12" s="41"/>
      <c r="J12" s="52"/>
      <c r="K12" s="52"/>
      <c r="L12" s="238">
        <f>J12-I12</f>
        <v>0</v>
      </c>
      <c r="M12" s="238">
        <f t="shared" ref="M12:M60" si="0">L12*60*K12</f>
        <v>0</v>
      </c>
      <c r="N12" s="238">
        <f t="shared" ref="N12:N60" si="1">L12*60*G12</f>
        <v>0</v>
      </c>
    </row>
    <row r="13" spans="1:42" ht="23.15" customHeight="1" x14ac:dyDescent="0.3">
      <c r="B13" s="84">
        <v>3</v>
      </c>
      <c r="C13" s="40"/>
      <c r="D13" s="41"/>
      <c r="E13" s="41"/>
      <c r="F13" s="41"/>
      <c r="G13" s="52"/>
      <c r="H13" s="41"/>
      <c r="I13" s="41"/>
      <c r="J13" s="52"/>
      <c r="K13" s="52"/>
      <c r="L13" s="238">
        <f t="shared" ref="L13:L60" si="2">J13-I13</f>
        <v>0</v>
      </c>
      <c r="M13" s="238">
        <f t="shared" si="0"/>
        <v>0</v>
      </c>
      <c r="N13" s="238">
        <f t="shared" si="1"/>
        <v>0</v>
      </c>
    </row>
    <row r="14" spans="1:42" ht="23.15" customHeight="1" x14ac:dyDescent="0.3">
      <c r="B14" s="84">
        <v>4</v>
      </c>
      <c r="C14" s="40"/>
      <c r="D14" s="41"/>
      <c r="E14" s="41"/>
      <c r="F14" s="41"/>
      <c r="G14" s="52"/>
      <c r="H14" s="41"/>
      <c r="I14" s="41"/>
      <c r="J14" s="52"/>
      <c r="K14" s="52"/>
      <c r="L14" s="238">
        <f t="shared" si="2"/>
        <v>0</v>
      </c>
      <c r="M14" s="238">
        <f t="shared" si="0"/>
        <v>0</v>
      </c>
      <c r="N14" s="238">
        <f t="shared" si="1"/>
        <v>0</v>
      </c>
    </row>
    <row r="15" spans="1:42" ht="23.15" customHeight="1" x14ac:dyDescent="0.3">
      <c r="B15" s="84">
        <v>5</v>
      </c>
      <c r="C15" s="40"/>
      <c r="D15" s="41"/>
      <c r="E15" s="41"/>
      <c r="F15" s="41"/>
      <c r="G15" s="52"/>
      <c r="H15" s="41"/>
      <c r="I15" s="41"/>
      <c r="J15" s="52"/>
      <c r="K15" s="52"/>
      <c r="L15" s="238">
        <f t="shared" si="2"/>
        <v>0</v>
      </c>
      <c r="M15" s="238">
        <f t="shared" si="0"/>
        <v>0</v>
      </c>
      <c r="N15" s="238">
        <f t="shared" si="1"/>
        <v>0</v>
      </c>
    </row>
    <row r="16" spans="1:42" ht="23.15" customHeight="1" x14ac:dyDescent="0.3">
      <c r="B16" s="84">
        <v>6</v>
      </c>
      <c r="C16" s="40"/>
      <c r="D16" s="41"/>
      <c r="E16" s="41"/>
      <c r="F16" s="41"/>
      <c r="G16" s="52"/>
      <c r="H16" s="41"/>
      <c r="I16" s="41"/>
      <c r="J16" s="52"/>
      <c r="K16" s="52"/>
      <c r="L16" s="238">
        <f t="shared" si="2"/>
        <v>0</v>
      </c>
      <c r="M16" s="238">
        <f t="shared" si="0"/>
        <v>0</v>
      </c>
      <c r="N16" s="238">
        <f t="shared" si="1"/>
        <v>0</v>
      </c>
    </row>
    <row r="17" spans="2:14" ht="23.15" customHeight="1" x14ac:dyDescent="0.3">
      <c r="B17" s="84">
        <v>7</v>
      </c>
      <c r="C17" s="40"/>
      <c r="D17" s="41"/>
      <c r="E17" s="41"/>
      <c r="F17" s="41"/>
      <c r="G17" s="52"/>
      <c r="H17" s="41"/>
      <c r="I17" s="41"/>
      <c r="J17" s="52"/>
      <c r="K17" s="52"/>
      <c r="L17" s="238">
        <f t="shared" si="2"/>
        <v>0</v>
      </c>
      <c r="M17" s="238">
        <f t="shared" si="0"/>
        <v>0</v>
      </c>
      <c r="N17" s="238">
        <f t="shared" si="1"/>
        <v>0</v>
      </c>
    </row>
    <row r="18" spans="2:14" ht="23.15" customHeight="1" x14ac:dyDescent="0.3">
      <c r="B18" s="84">
        <v>8</v>
      </c>
      <c r="C18" s="40"/>
      <c r="D18" s="41"/>
      <c r="E18" s="41"/>
      <c r="F18" s="41"/>
      <c r="G18" s="52"/>
      <c r="H18" s="41"/>
      <c r="I18" s="41"/>
      <c r="J18" s="52"/>
      <c r="K18" s="52"/>
      <c r="L18" s="238">
        <f t="shared" si="2"/>
        <v>0</v>
      </c>
      <c r="M18" s="238">
        <f t="shared" si="0"/>
        <v>0</v>
      </c>
      <c r="N18" s="238">
        <f t="shared" si="1"/>
        <v>0</v>
      </c>
    </row>
    <row r="19" spans="2:14" ht="23.15" customHeight="1" x14ac:dyDescent="0.3">
      <c r="B19" s="84">
        <v>9</v>
      </c>
      <c r="C19" s="40"/>
      <c r="D19" s="41"/>
      <c r="E19" s="41"/>
      <c r="F19" s="41"/>
      <c r="G19" s="52"/>
      <c r="H19" s="41"/>
      <c r="I19" s="41"/>
      <c r="J19" s="52"/>
      <c r="K19" s="52"/>
      <c r="L19" s="238">
        <f t="shared" si="2"/>
        <v>0</v>
      </c>
      <c r="M19" s="238">
        <f t="shared" si="0"/>
        <v>0</v>
      </c>
      <c r="N19" s="238">
        <f t="shared" si="1"/>
        <v>0</v>
      </c>
    </row>
    <row r="20" spans="2:14" ht="23.15" customHeight="1" x14ac:dyDescent="0.3">
      <c r="B20" s="84">
        <v>10</v>
      </c>
      <c r="C20" s="40"/>
      <c r="D20" s="41"/>
      <c r="E20" s="41"/>
      <c r="F20" s="41"/>
      <c r="G20" s="52"/>
      <c r="H20" s="41"/>
      <c r="I20" s="41"/>
      <c r="J20" s="52"/>
      <c r="K20" s="52"/>
      <c r="L20" s="238">
        <f t="shared" si="2"/>
        <v>0</v>
      </c>
      <c r="M20" s="238">
        <f t="shared" si="0"/>
        <v>0</v>
      </c>
      <c r="N20" s="238">
        <f t="shared" si="1"/>
        <v>0</v>
      </c>
    </row>
    <row r="21" spans="2:14" ht="23.15" customHeight="1" x14ac:dyDescent="0.3">
      <c r="B21" s="84">
        <v>11</v>
      </c>
      <c r="C21" s="40"/>
      <c r="D21" s="41"/>
      <c r="E21" s="41"/>
      <c r="F21" s="41"/>
      <c r="G21" s="52"/>
      <c r="H21" s="41"/>
      <c r="I21" s="41"/>
      <c r="J21" s="52"/>
      <c r="K21" s="52"/>
      <c r="L21" s="238">
        <f t="shared" si="2"/>
        <v>0</v>
      </c>
      <c r="M21" s="238">
        <f t="shared" si="0"/>
        <v>0</v>
      </c>
      <c r="N21" s="238">
        <f t="shared" si="1"/>
        <v>0</v>
      </c>
    </row>
    <row r="22" spans="2:14" ht="23.15" customHeight="1" x14ac:dyDescent="0.3">
      <c r="B22" s="84">
        <v>12</v>
      </c>
      <c r="C22" s="40"/>
      <c r="D22" s="41"/>
      <c r="E22" s="41"/>
      <c r="F22" s="41"/>
      <c r="G22" s="52"/>
      <c r="H22" s="41"/>
      <c r="I22" s="41"/>
      <c r="J22" s="52"/>
      <c r="K22" s="52"/>
      <c r="L22" s="238">
        <f t="shared" si="2"/>
        <v>0</v>
      </c>
      <c r="M22" s="238">
        <f t="shared" si="0"/>
        <v>0</v>
      </c>
      <c r="N22" s="238">
        <f t="shared" si="1"/>
        <v>0</v>
      </c>
    </row>
    <row r="23" spans="2:14" ht="23.15" customHeight="1" x14ac:dyDescent="0.3">
      <c r="B23" s="84">
        <v>13</v>
      </c>
      <c r="C23" s="40"/>
      <c r="D23" s="41"/>
      <c r="E23" s="41"/>
      <c r="F23" s="41"/>
      <c r="G23" s="52"/>
      <c r="H23" s="41"/>
      <c r="I23" s="41"/>
      <c r="J23" s="52"/>
      <c r="K23" s="52"/>
      <c r="L23" s="238">
        <f t="shared" si="2"/>
        <v>0</v>
      </c>
      <c r="M23" s="238">
        <f t="shared" si="0"/>
        <v>0</v>
      </c>
      <c r="N23" s="238">
        <f t="shared" si="1"/>
        <v>0</v>
      </c>
    </row>
    <row r="24" spans="2:14" ht="23.15" customHeight="1" x14ac:dyDescent="0.3">
      <c r="B24" s="84">
        <v>14</v>
      </c>
      <c r="C24" s="40"/>
      <c r="D24" s="41"/>
      <c r="E24" s="41"/>
      <c r="F24" s="41"/>
      <c r="G24" s="52"/>
      <c r="H24" s="41"/>
      <c r="I24" s="41"/>
      <c r="J24" s="52"/>
      <c r="K24" s="52"/>
      <c r="L24" s="238">
        <f t="shared" si="2"/>
        <v>0</v>
      </c>
      <c r="M24" s="238">
        <f t="shared" si="0"/>
        <v>0</v>
      </c>
      <c r="N24" s="238">
        <f t="shared" si="1"/>
        <v>0</v>
      </c>
    </row>
    <row r="25" spans="2:14" ht="23.15" customHeight="1" x14ac:dyDescent="0.3">
      <c r="B25" s="84">
        <v>15</v>
      </c>
      <c r="C25" s="40"/>
      <c r="D25" s="41"/>
      <c r="E25" s="41"/>
      <c r="F25" s="41"/>
      <c r="G25" s="52"/>
      <c r="H25" s="41"/>
      <c r="I25" s="41"/>
      <c r="J25" s="52"/>
      <c r="K25" s="52"/>
      <c r="L25" s="238">
        <f t="shared" si="2"/>
        <v>0</v>
      </c>
      <c r="M25" s="238">
        <f t="shared" si="0"/>
        <v>0</v>
      </c>
      <c r="N25" s="238">
        <f t="shared" si="1"/>
        <v>0</v>
      </c>
    </row>
    <row r="26" spans="2:14" ht="23.15" customHeight="1" x14ac:dyDescent="0.3">
      <c r="B26" s="84">
        <v>16</v>
      </c>
      <c r="C26" s="40"/>
      <c r="D26" s="41"/>
      <c r="E26" s="41"/>
      <c r="F26" s="41"/>
      <c r="G26" s="52"/>
      <c r="H26" s="41"/>
      <c r="I26" s="41"/>
      <c r="J26" s="52"/>
      <c r="K26" s="52"/>
      <c r="L26" s="238">
        <f t="shared" si="2"/>
        <v>0</v>
      </c>
      <c r="M26" s="238">
        <f t="shared" si="0"/>
        <v>0</v>
      </c>
      <c r="N26" s="238">
        <f t="shared" si="1"/>
        <v>0</v>
      </c>
    </row>
    <row r="27" spans="2:14" ht="23.15" customHeight="1" x14ac:dyDescent="0.3">
      <c r="B27" s="84">
        <v>17</v>
      </c>
      <c r="C27" s="40"/>
      <c r="D27" s="41"/>
      <c r="E27" s="41"/>
      <c r="F27" s="41"/>
      <c r="G27" s="52"/>
      <c r="H27" s="41"/>
      <c r="I27" s="41"/>
      <c r="J27" s="52"/>
      <c r="K27" s="52"/>
      <c r="L27" s="238">
        <f t="shared" si="2"/>
        <v>0</v>
      </c>
      <c r="M27" s="238">
        <f t="shared" si="0"/>
        <v>0</v>
      </c>
      <c r="N27" s="238">
        <f t="shared" si="1"/>
        <v>0</v>
      </c>
    </row>
    <row r="28" spans="2:14" ht="23.15" customHeight="1" x14ac:dyDescent="0.3">
      <c r="B28" s="84">
        <v>18</v>
      </c>
      <c r="C28" s="40"/>
      <c r="D28" s="41"/>
      <c r="E28" s="41"/>
      <c r="F28" s="41"/>
      <c r="G28" s="52"/>
      <c r="H28" s="41"/>
      <c r="I28" s="41"/>
      <c r="J28" s="52"/>
      <c r="K28" s="52"/>
      <c r="L28" s="238">
        <f t="shared" si="2"/>
        <v>0</v>
      </c>
      <c r="M28" s="238">
        <f t="shared" si="0"/>
        <v>0</v>
      </c>
      <c r="N28" s="238">
        <f t="shared" si="1"/>
        <v>0</v>
      </c>
    </row>
    <row r="29" spans="2:14" ht="23.15" customHeight="1" x14ac:dyDescent="0.3">
      <c r="B29" s="84">
        <v>19</v>
      </c>
      <c r="C29" s="40"/>
      <c r="D29" s="41"/>
      <c r="E29" s="41"/>
      <c r="F29" s="41"/>
      <c r="G29" s="52"/>
      <c r="H29" s="41"/>
      <c r="I29" s="41"/>
      <c r="J29" s="52"/>
      <c r="K29" s="52"/>
      <c r="L29" s="238">
        <f t="shared" si="2"/>
        <v>0</v>
      </c>
      <c r="M29" s="238">
        <f t="shared" si="0"/>
        <v>0</v>
      </c>
      <c r="N29" s="238">
        <f t="shared" si="1"/>
        <v>0</v>
      </c>
    </row>
    <row r="30" spans="2:14" ht="23.15" customHeight="1" x14ac:dyDescent="0.3">
      <c r="B30" s="84">
        <v>20</v>
      </c>
      <c r="C30" s="40"/>
      <c r="D30" s="41"/>
      <c r="E30" s="41"/>
      <c r="F30" s="41"/>
      <c r="G30" s="52"/>
      <c r="H30" s="41"/>
      <c r="I30" s="41"/>
      <c r="J30" s="52"/>
      <c r="K30" s="52"/>
      <c r="L30" s="238">
        <f t="shared" si="2"/>
        <v>0</v>
      </c>
      <c r="M30" s="238">
        <f t="shared" si="0"/>
        <v>0</v>
      </c>
      <c r="N30" s="238">
        <f t="shared" si="1"/>
        <v>0</v>
      </c>
    </row>
    <row r="31" spans="2:14" ht="23.15" customHeight="1" x14ac:dyDescent="0.3">
      <c r="B31" s="84">
        <v>21</v>
      </c>
      <c r="C31" s="40"/>
      <c r="D31" s="41"/>
      <c r="E31" s="41"/>
      <c r="F31" s="41"/>
      <c r="G31" s="52"/>
      <c r="H31" s="41"/>
      <c r="I31" s="41"/>
      <c r="J31" s="52"/>
      <c r="K31" s="52"/>
      <c r="L31" s="238">
        <f t="shared" si="2"/>
        <v>0</v>
      </c>
      <c r="M31" s="238">
        <f t="shared" si="0"/>
        <v>0</v>
      </c>
      <c r="N31" s="238">
        <f t="shared" si="1"/>
        <v>0</v>
      </c>
    </row>
    <row r="32" spans="2:14" ht="23.15" customHeight="1" x14ac:dyDescent="0.3">
      <c r="B32" s="84">
        <v>22</v>
      </c>
      <c r="C32" s="40"/>
      <c r="D32" s="41"/>
      <c r="E32" s="41"/>
      <c r="F32" s="41"/>
      <c r="G32" s="52"/>
      <c r="H32" s="41"/>
      <c r="I32" s="41"/>
      <c r="J32" s="52"/>
      <c r="K32" s="52"/>
      <c r="L32" s="238">
        <f t="shared" si="2"/>
        <v>0</v>
      </c>
      <c r="M32" s="238">
        <f t="shared" si="0"/>
        <v>0</v>
      </c>
      <c r="N32" s="238">
        <f t="shared" si="1"/>
        <v>0</v>
      </c>
    </row>
    <row r="33" spans="2:14" ht="23.15" customHeight="1" x14ac:dyDescent="0.3">
      <c r="B33" s="84">
        <v>23</v>
      </c>
      <c r="C33" s="40"/>
      <c r="D33" s="41"/>
      <c r="E33" s="41"/>
      <c r="F33" s="41"/>
      <c r="G33" s="52"/>
      <c r="H33" s="41"/>
      <c r="I33" s="41"/>
      <c r="J33" s="52"/>
      <c r="K33" s="52"/>
      <c r="L33" s="238">
        <f t="shared" si="2"/>
        <v>0</v>
      </c>
      <c r="M33" s="238">
        <f t="shared" si="0"/>
        <v>0</v>
      </c>
      <c r="N33" s="238">
        <f t="shared" si="1"/>
        <v>0</v>
      </c>
    </row>
    <row r="34" spans="2:14" ht="23.15" customHeight="1" x14ac:dyDescent="0.3">
      <c r="B34" s="84">
        <v>24</v>
      </c>
      <c r="C34" s="40"/>
      <c r="D34" s="41"/>
      <c r="E34" s="41"/>
      <c r="F34" s="41"/>
      <c r="G34" s="52"/>
      <c r="H34" s="41"/>
      <c r="I34" s="41"/>
      <c r="J34" s="52"/>
      <c r="K34" s="52"/>
      <c r="L34" s="238">
        <f t="shared" si="2"/>
        <v>0</v>
      </c>
      <c r="M34" s="238">
        <f t="shared" si="0"/>
        <v>0</v>
      </c>
      <c r="N34" s="238">
        <f t="shared" si="1"/>
        <v>0</v>
      </c>
    </row>
    <row r="35" spans="2:14" ht="23.15" customHeight="1" x14ac:dyDescent="0.3">
      <c r="B35" s="84">
        <v>25</v>
      </c>
      <c r="C35" s="40"/>
      <c r="D35" s="41"/>
      <c r="E35" s="41"/>
      <c r="F35" s="41"/>
      <c r="G35" s="52"/>
      <c r="H35" s="41"/>
      <c r="I35" s="41"/>
      <c r="J35" s="52"/>
      <c r="K35" s="52"/>
      <c r="L35" s="238">
        <f t="shared" si="2"/>
        <v>0</v>
      </c>
      <c r="M35" s="238">
        <f t="shared" si="0"/>
        <v>0</v>
      </c>
      <c r="N35" s="238">
        <f t="shared" si="1"/>
        <v>0</v>
      </c>
    </row>
    <row r="36" spans="2:14" ht="23.15" customHeight="1" x14ac:dyDescent="0.3">
      <c r="B36" s="84">
        <v>26</v>
      </c>
      <c r="C36" s="40"/>
      <c r="D36" s="41"/>
      <c r="E36" s="41"/>
      <c r="F36" s="41"/>
      <c r="G36" s="52"/>
      <c r="H36" s="41"/>
      <c r="I36" s="41"/>
      <c r="J36" s="52"/>
      <c r="K36" s="52"/>
      <c r="L36" s="238">
        <f t="shared" si="2"/>
        <v>0</v>
      </c>
      <c r="M36" s="238">
        <f t="shared" si="0"/>
        <v>0</v>
      </c>
      <c r="N36" s="238">
        <f t="shared" si="1"/>
        <v>0</v>
      </c>
    </row>
    <row r="37" spans="2:14" ht="23.15" customHeight="1" x14ac:dyDescent="0.3">
      <c r="B37" s="84">
        <v>27</v>
      </c>
      <c r="C37" s="40"/>
      <c r="D37" s="41"/>
      <c r="E37" s="41"/>
      <c r="F37" s="41"/>
      <c r="G37" s="52"/>
      <c r="H37" s="41"/>
      <c r="I37" s="41"/>
      <c r="J37" s="52"/>
      <c r="K37" s="52"/>
      <c r="L37" s="238">
        <f t="shared" si="2"/>
        <v>0</v>
      </c>
      <c r="M37" s="238">
        <f t="shared" si="0"/>
        <v>0</v>
      </c>
      <c r="N37" s="238">
        <f t="shared" si="1"/>
        <v>0</v>
      </c>
    </row>
    <row r="38" spans="2:14" ht="23.15" customHeight="1" x14ac:dyDescent="0.3">
      <c r="B38" s="84">
        <v>28</v>
      </c>
      <c r="C38" s="40"/>
      <c r="D38" s="41"/>
      <c r="E38" s="41"/>
      <c r="F38" s="41"/>
      <c r="G38" s="52"/>
      <c r="H38" s="41"/>
      <c r="I38" s="41"/>
      <c r="J38" s="52"/>
      <c r="K38" s="52"/>
      <c r="L38" s="238">
        <f t="shared" si="2"/>
        <v>0</v>
      </c>
      <c r="M38" s="238">
        <f t="shared" si="0"/>
        <v>0</v>
      </c>
      <c r="N38" s="238">
        <f t="shared" si="1"/>
        <v>0</v>
      </c>
    </row>
    <row r="39" spans="2:14" ht="23.15" customHeight="1" x14ac:dyDescent="0.3">
      <c r="B39" s="84">
        <v>29</v>
      </c>
      <c r="C39" s="40"/>
      <c r="D39" s="41"/>
      <c r="E39" s="41"/>
      <c r="F39" s="41"/>
      <c r="G39" s="52"/>
      <c r="H39" s="41"/>
      <c r="I39" s="41"/>
      <c r="J39" s="52"/>
      <c r="K39" s="52"/>
      <c r="L39" s="238">
        <f t="shared" si="2"/>
        <v>0</v>
      </c>
      <c r="M39" s="238">
        <f t="shared" si="0"/>
        <v>0</v>
      </c>
      <c r="N39" s="238">
        <f t="shared" si="1"/>
        <v>0</v>
      </c>
    </row>
    <row r="40" spans="2:14" ht="23.15" customHeight="1" x14ac:dyDescent="0.3">
      <c r="B40" s="84">
        <v>30</v>
      </c>
      <c r="C40" s="40"/>
      <c r="D40" s="41"/>
      <c r="E40" s="41"/>
      <c r="F40" s="41"/>
      <c r="G40" s="52"/>
      <c r="H40" s="41"/>
      <c r="I40" s="41"/>
      <c r="J40" s="52"/>
      <c r="K40" s="52"/>
      <c r="L40" s="238">
        <f t="shared" si="2"/>
        <v>0</v>
      </c>
      <c r="M40" s="238">
        <f t="shared" si="0"/>
        <v>0</v>
      </c>
      <c r="N40" s="238">
        <f t="shared" si="1"/>
        <v>0</v>
      </c>
    </row>
    <row r="41" spans="2:14" ht="23.15" customHeight="1" x14ac:dyDescent="0.3">
      <c r="B41" s="84">
        <v>31</v>
      </c>
      <c r="C41" s="40"/>
      <c r="D41" s="41"/>
      <c r="E41" s="41"/>
      <c r="F41" s="41"/>
      <c r="G41" s="52"/>
      <c r="H41" s="41"/>
      <c r="I41" s="41"/>
      <c r="J41" s="52"/>
      <c r="K41" s="52"/>
      <c r="L41" s="238">
        <f t="shared" si="2"/>
        <v>0</v>
      </c>
      <c r="M41" s="238">
        <f t="shared" si="0"/>
        <v>0</v>
      </c>
      <c r="N41" s="238">
        <f t="shared" si="1"/>
        <v>0</v>
      </c>
    </row>
    <row r="42" spans="2:14" ht="23.15" customHeight="1" x14ac:dyDescent="0.3">
      <c r="B42" s="84">
        <v>32</v>
      </c>
      <c r="C42" s="40"/>
      <c r="D42" s="41"/>
      <c r="E42" s="41"/>
      <c r="F42" s="41"/>
      <c r="G42" s="52"/>
      <c r="H42" s="41"/>
      <c r="I42" s="41"/>
      <c r="J42" s="52"/>
      <c r="K42" s="52"/>
      <c r="L42" s="238">
        <f t="shared" si="2"/>
        <v>0</v>
      </c>
      <c r="M42" s="238">
        <f t="shared" si="0"/>
        <v>0</v>
      </c>
      <c r="N42" s="238">
        <f t="shared" si="1"/>
        <v>0</v>
      </c>
    </row>
    <row r="43" spans="2:14" ht="23.15" customHeight="1" x14ac:dyDescent="0.3">
      <c r="B43" s="84">
        <v>33</v>
      </c>
      <c r="C43" s="40"/>
      <c r="D43" s="41"/>
      <c r="E43" s="41"/>
      <c r="F43" s="41"/>
      <c r="G43" s="52"/>
      <c r="H43" s="41"/>
      <c r="I43" s="41"/>
      <c r="J43" s="52"/>
      <c r="K43" s="52"/>
      <c r="L43" s="238">
        <f t="shared" si="2"/>
        <v>0</v>
      </c>
      <c r="M43" s="238">
        <f t="shared" si="0"/>
        <v>0</v>
      </c>
      <c r="N43" s="238">
        <f t="shared" si="1"/>
        <v>0</v>
      </c>
    </row>
    <row r="44" spans="2:14" ht="23.15" customHeight="1" x14ac:dyDescent="0.3">
      <c r="B44" s="84">
        <v>34</v>
      </c>
      <c r="C44" s="40"/>
      <c r="D44" s="41"/>
      <c r="E44" s="41"/>
      <c r="F44" s="41"/>
      <c r="G44" s="52"/>
      <c r="H44" s="41"/>
      <c r="I44" s="41"/>
      <c r="J44" s="52"/>
      <c r="K44" s="52"/>
      <c r="L44" s="238">
        <f t="shared" si="2"/>
        <v>0</v>
      </c>
      <c r="M44" s="238">
        <f t="shared" si="0"/>
        <v>0</v>
      </c>
      <c r="N44" s="238">
        <f t="shared" si="1"/>
        <v>0</v>
      </c>
    </row>
    <row r="45" spans="2:14" ht="23.15" customHeight="1" x14ac:dyDescent="0.3">
      <c r="B45" s="84">
        <v>35</v>
      </c>
      <c r="C45" s="40"/>
      <c r="D45" s="41"/>
      <c r="E45" s="41"/>
      <c r="F45" s="41"/>
      <c r="G45" s="52"/>
      <c r="H45" s="41"/>
      <c r="I45" s="41"/>
      <c r="J45" s="52"/>
      <c r="K45" s="52"/>
      <c r="L45" s="238">
        <f t="shared" si="2"/>
        <v>0</v>
      </c>
      <c r="M45" s="238">
        <f t="shared" si="0"/>
        <v>0</v>
      </c>
      <c r="N45" s="238">
        <f t="shared" si="1"/>
        <v>0</v>
      </c>
    </row>
    <row r="46" spans="2:14" ht="23.15" customHeight="1" x14ac:dyDescent="0.3">
      <c r="B46" s="84">
        <v>36</v>
      </c>
      <c r="C46" s="40"/>
      <c r="D46" s="41"/>
      <c r="E46" s="41"/>
      <c r="F46" s="41"/>
      <c r="G46" s="52"/>
      <c r="H46" s="41"/>
      <c r="I46" s="41"/>
      <c r="J46" s="52"/>
      <c r="K46" s="52"/>
      <c r="L46" s="238">
        <f t="shared" si="2"/>
        <v>0</v>
      </c>
      <c r="M46" s="238">
        <f t="shared" si="0"/>
        <v>0</v>
      </c>
      <c r="N46" s="238">
        <f t="shared" si="1"/>
        <v>0</v>
      </c>
    </row>
    <row r="47" spans="2:14" ht="23.15" customHeight="1" x14ac:dyDescent="0.3">
      <c r="B47" s="84">
        <v>37</v>
      </c>
      <c r="C47" s="40"/>
      <c r="D47" s="41"/>
      <c r="E47" s="41"/>
      <c r="F47" s="41"/>
      <c r="G47" s="52"/>
      <c r="H47" s="41"/>
      <c r="I47" s="41"/>
      <c r="J47" s="52"/>
      <c r="K47" s="52"/>
      <c r="L47" s="238">
        <f t="shared" si="2"/>
        <v>0</v>
      </c>
      <c r="M47" s="238">
        <f t="shared" si="0"/>
        <v>0</v>
      </c>
      <c r="N47" s="238">
        <f t="shared" si="1"/>
        <v>0</v>
      </c>
    </row>
    <row r="48" spans="2:14" ht="23.15" customHeight="1" x14ac:dyDescent="0.3">
      <c r="B48" s="84">
        <v>38</v>
      </c>
      <c r="C48" s="40"/>
      <c r="D48" s="41"/>
      <c r="E48" s="41"/>
      <c r="F48" s="41"/>
      <c r="G48" s="52"/>
      <c r="H48" s="41"/>
      <c r="I48" s="41"/>
      <c r="J48" s="52"/>
      <c r="K48" s="52"/>
      <c r="L48" s="238">
        <f t="shared" si="2"/>
        <v>0</v>
      </c>
      <c r="M48" s="238">
        <f t="shared" si="0"/>
        <v>0</v>
      </c>
      <c r="N48" s="238">
        <f t="shared" si="1"/>
        <v>0</v>
      </c>
    </row>
    <row r="49" spans="2:14" ht="23.15" customHeight="1" x14ac:dyDescent="0.3">
      <c r="B49" s="84">
        <v>39</v>
      </c>
      <c r="C49" s="40"/>
      <c r="D49" s="41"/>
      <c r="E49" s="41"/>
      <c r="F49" s="41"/>
      <c r="G49" s="52"/>
      <c r="H49" s="41"/>
      <c r="I49" s="41"/>
      <c r="J49" s="52"/>
      <c r="K49" s="52"/>
      <c r="L49" s="238">
        <f t="shared" si="2"/>
        <v>0</v>
      </c>
      <c r="M49" s="238">
        <f t="shared" si="0"/>
        <v>0</v>
      </c>
      <c r="N49" s="238">
        <f t="shared" si="1"/>
        <v>0</v>
      </c>
    </row>
    <row r="50" spans="2:14" ht="23.15" customHeight="1" x14ac:dyDescent="0.3">
      <c r="B50" s="84">
        <v>40</v>
      </c>
      <c r="C50" s="40"/>
      <c r="D50" s="41"/>
      <c r="E50" s="41"/>
      <c r="F50" s="41"/>
      <c r="G50" s="52"/>
      <c r="H50" s="41"/>
      <c r="I50" s="41"/>
      <c r="J50" s="52"/>
      <c r="K50" s="52"/>
      <c r="L50" s="238">
        <f t="shared" si="2"/>
        <v>0</v>
      </c>
      <c r="M50" s="238">
        <f t="shared" si="0"/>
        <v>0</v>
      </c>
      <c r="N50" s="238">
        <f t="shared" si="1"/>
        <v>0</v>
      </c>
    </row>
    <row r="51" spans="2:14" ht="23.15" customHeight="1" x14ac:dyDescent="0.3">
      <c r="B51" s="84">
        <v>41</v>
      </c>
      <c r="C51" s="40"/>
      <c r="D51" s="41"/>
      <c r="E51" s="41"/>
      <c r="F51" s="41"/>
      <c r="G51" s="52"/>
      <c r="H51" s="41"/>
      <c r="I51" s="41"/>
      <c r="J51" s="52"/>
      <c r="K51" s="52"/>
      <c r="L51" s="238">
        <f t="shared" si="2"/>
        <v>0</v>
      </c>
      <c r="M51" s="238">
        <f t="shared" si="0"/>
        <v>0</v>
      </c>
      <c r="N51" s="238">
        <f t="shared" si="1"/>
        <v>0</v>
      </c>
    </row>
    <row r="52" spans="2:14" ht="23.15" customHeight="1" x14ac:dyDescent="0.3">
      <c r="B52" s="84">
        <v>42</v>
      </c>
      <c r="C52" s="40"/>
      <c r="D52" s="41"/>
      <c r="E52" s="41"/>
      <c r="F52" s="41"/>
      <c r="G52" s="52"/>
      <c r="H52" s="41"/>
      <c r="I52" s="41"/>
      <c r="J52" s="52"/>
      <c r="K52" s="52"/>
      <c r="L52" s="238">
        <f t="shared" si="2"/>
        <v>0</v>
      </c>
      <c r="M52" s="238">
        <f t="shared" si="0"/>
        <v>0</v>
      </c>
      <c r="N52" s="238">
        <f t="shared" si="1"/>
        <v>0</v>
      </c>
    </row>
    <row r="53" spans="2:14" ht="23.15" customHeight="1" x14ac:dyDescent="0.3">
      <c r="B53" s="84">
        <v>43</v>
      </c>
      <c r="C53" s="40"/>
      <c r="D53" s="41"/>
      <c r="E53" s="41"/>
      <c r="F53" s="41"/>
      <c r="G53" s="52"/>
      <c r="H53" s="41"/>
      <c r="I53" s="41"/>
      <c r="J53" s="52"/>
      <c r="K53" s="52"/>
      <c r="L53" s="238">
        <f t="shared" si="2"/>
        <v>0</v>
      </c>
      <c r="M53" s="238">
        <f t="shared" si="0"/>
        <v>0</v>
      </c>
      <c r="N53" s="238">
        <f t="shared" si="1"/>
        <v>0</v>
      </c>
    </row>
    <row r="54" spans="2:14" ht="23.15" customHeight="1" x14ac:dyDescent="0.3">
      <c r="B54" s="84">
        <v>44</v>
      </c>
      <c r="C54" s="40"/>
      <c r="D54" s="41"/>
      <c r="E54" s="41"/>
      <c r="F54" s="41"/>
      <c r="G54" s="52"/>
      <c r="H54" s="41"/>
      <c r="I54" s="41"/>
      <c r="J54" s="52"/>
      <c r="K54" s="52"/>
      <c r="L54" s="238">
        <f t="shared" si="2"/>
        <v>0</v>
      </c>
      <c r="M54" s="238">
        <f t="shared" si="0"/>
        <v>0</v>
      </c>
      <c r="N54" s="238">
        <f t="shared" si="1"/>
        <v>0</v>
      </c>
    </row>
    <row r="55" spans="2:14" ht="23.15" customHeight="1" x14ac:dyDescent="0.3">
      <c r="B55" s="84">
        <v>45</v>
      </c>
      <c r="C55" s="40"/>
      <c r="D55" s="41"/>
      <c r="E55" s="41"/>
      <c r="F55" s="41"/>
      <c r="G55" s="52"/>
      <c r="H55" s="41"/>
      <c r="I55" s="41"/>
      <c r="J55" s="52"/>
      <c r="K55" s="52"/>
      <c r="L55" s="238">
        <f t="shared" si="2"/>
        <v>0</v>
      </c>
      <c r="M55" s="238">
        <f t="shared" si="0"/>
        <v>0</v>
      </c>
      <c r="N55" s="238">
        <f t="shared" si="1"/>
        <v>0</v>
      </c>
    </row>
    <row r="56" spans="2:14" ht="23.15" customHeight="1" x14ac:dyDescent="0.3">
      <c r="B56" s="84">
        <v>46</v>
      </c>
      <c r="C56" s="40"/>
      <c r="D56" s="41"/>
      <c r="E56" s="41"/>
      <c r="F56" s="41"/>
      <c r="G56" s="52"/>
      <c r="H56" s="41"/>
      <c r="I56" s="41"/>
      <c r="J56" s="52"/>
      <c r="K56" s="52"/>
      <c r="L56" s="238">
        <f t="shared" si="2"/>
        <v>0</v>
      </c>
      <c r="M56" s="238">
        <f t="shared" si="0"/>
        <v>0</v>
      </c>
      <c r="N56" s="238">
        <f t="shared" si="1"/>
        <v>0</v>
      </c>
    </row>
    <row r="57" spans="2:14" ht="23.15" customHeight="1" x14ac:dyDescent="0.3">
      <c r="B57" s="84">
        <v>47</v>
      </c>
      <c r="C57" s="40"/>
      <c r="D57" s="41"/>
      <c r="E57" s="41"/>
      <c r="F57" s="41"/>
      <c r="G57" s="52"/>
      <c r="H57" s="41"/>
      <c r="I57" s="41"/>
      <c r="J57" s="52"/>
      <c r="K57" s="52"/>
      <c r="L57" s="238">
        <f t="shared" si="2"/>
        <v>0</v>
      </c>
      <c r="M57" s="238">
        <f t="shared" si="0"/>
        <v>0</v>
      </c>
      <c r="N57" s="238">
        <f t="shared" si="1"/>
        <v>0</v>
      </c>
    </row>
    <row r="58" spans="2:14" ht="23.15" customHeight="1" x14ac:dyDescent="0.3">
      <c r="B58" s="84">
        <v>48</v>
      </c>
      <c r="C58" s="40"/>
      <c r="D58" s="41"/>
      <c r="E58" s="41"/>
      <c r="F58" s="41"/>
      <c r="G58" s="52"/>
      <c r="H58" s="41"/>
      <c r="I58" s="41"/>
      <c r="J58" s="52"/>
      <c r="K58" s="52"/>
      <c r="L58" s="238">
        <f t="shared" si="2"/>
        <v>0</v>
      </c>
      <c r="M58" s="238">
        <f t="shared" si="0"/>
        <v>0</v>
      </c>
      <c r="N58" s="238">
        <f t="shared" si="1"/>
        <v>0</v>
      </c>
    </row>
    <row r="59" spans="2:14" ht="23.15" customHeight="1" x14ac:dyDescent="0.3">
      <c r="B59" s="84">
        <v>49</v>
      </c>
      <c r="C59" s="40"/>
      <c r="D59" s="41"/>
      <c r="E59" s="41"/>
      <c r="F59" s="41"/>
      <c r="G59" s="52"/>
      <c r="H59" s="41"/>
      <c r="I59" s="41"/>
      <c r="J59" s="52"/>
      <c r="K59" s="52"/>
      <c r="L59" s="238">
        <f t="shared" si="2"/>
        <v>0</v>
      </c>
      <c r="M59" s="238">
        <f t="shared" si="0"/>
        <v>0</v>
      </c>
      <c r="N59" s="238">
        <f t="shared" si="1"/>
        <v>0</v>
      </c>
    </row>
    <row r="60" spans="2:14" ht="23.15" customHeight="1" x14ac:dyDescent="0.3">
      <c r="B60" s="84">
        <v>50</v>
      </c>
      <c r="C60" s="40"/>
      <c r="D60" s="41"/>
      <c r="E60" s="41"/>
      <c r="F60" s="41"/>
      <c r="G60" s="52"/>
      <c r="H60" s="41"/>
      <c r="I60" s="41"/>
      <c r="J60" s="52"/>
      <c r="K60" s="52"/>
      <c r="L60" s="238">
        <f t="shared" si="2"/>
        <v>0</v>
      </c>
      <c r="M60" s="238">
        <f t="shared" si="0"/>
        <v>0</v>
      </c>
      <c r="N60" s="238">
        <f t="shared" si="1"/>
        <v>0</v>
      </c>
    </row>
    <row r="65" spans="8:9" x14ac:dyDescent="0.3">
      <c r="H65" s="13"/>
      <c r="I65" s="13"/>
    </row>
  </sheetData>
  <sheetProtection selectLockedCells="1"/>
  <mergeCells count="10">
    <mergeCell ref="N9:N10"/>
    <mergeCell ref="M9:M10"/>
    <mergeCell ref="L9:L10"/>
    <mergeCell ref="B1:N1"/>
    <mergeCell ref="B5:J5"/>
    <mergeCell ref="D9:G9"/>
    <mergeCell ref="I9:I10"/>
    <mergeCell ref="J9:J10"/>
    <mergeCell ref="H9:H10"/>
    <mergeCell ref="K9:K10"/>
  </mergeCells>
  <dataValidations count="2">
    <dataValidation type="decimal" operator="greaterThanOrEqual" allowBlank="1" showInputMessage="1" showErrorMessage="1" error="This input must be a number." sqref="G11:G60 I11:N60" xr:uid="{5CF48B21-5924-4C90-939B-3B863F41C99C}">
      <formula1>0</formula1>
    </dataValidation>
    <dataValidation type="list" allowBlank="1" showInputMessage="1" showErrorMessage="1" sqref="H11:H60" xr:uid="{F5F59806-7147-46FB-8652-8C72B50F6F71}">
      <formula1>$O$11:$T$11</formula1>
    </dataValidation>
  </dataValidations>
  <pageMargins left="0.7" right="0.7" top="0.75" bottom="0.75" header="0.3" footer="0.3"/>
  <pageSetup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expression" priority="3" id="{D06EEC63-8271-4C28-A0A0-28EDC41690DC}">
            <xm:f>'Module 3'!$E$12="No"</xm:f>
            <x14:dxf>
              <font>
                <color rgb="FFFF0000"/>
              </font>
              <fill>
                <patternFill>
                  <bgColor rgb="FFFF0000"/>
                </patternFill>
              </fill>
              <border>
                <left/>
                <right/>
                <top/>
                <bottom/>
                <vertical/>
                <horizontal/>
              </border>
            </x14:dxf>
          </x14:cfRule>
          <xm:sqref>A2:XFD2 A1:B1 O1:XFD1 C3:XFD4 K5:XFD6 A7:XFD1048576</xm:sqref>
        </x14:conditionalFormatting>
        <x14:conditionalFormatting xmlns:xm="http://schemas.microsoft.com/office/excel/2006/main">
          <x14:cfRule type="expression" priority="2" id="{E4D9C1BF-7045-4911-9538-EE68A38E187E}">
            <xm:f>'Module 3'!$E$12="No"</xm:f>
            <x14:dxf>
              <font>
                <color theme="0"/>
              </font>
            </x14:dxf>
          </x14:cfRule>
          <xm:sqref>B2</xm:sqref>
        </x14:conditionalFormatting>
        <x14:conditionalFormatting xmlns:xm="http://schemas.microsoft.com/office/excel/2006/main">
          <x14:cfRule type="expression" priority="1" id="{5F814898-AB8F-4334-9FB8-23E0B7F81C8D}">
            <xm:f>AND('Module 3'!$E$10="NO",'Module 3'!$E$11="No")</xm:f>
            <x14:dxf>
              <font>
                <color rgb="FFFF0000"/>
              </font>
              <fill>
                <patternFill>
                  <bgColor rgb="FFFF0000"/>
                </patternFill>
              </fill>
              <border>
                <left/>
                <right/>
                <top/>
                <bottom/>
              </border>
            </x14:dxf>
          </x14:cfRule>
          <xm:sqref>B3:B6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E261-BE2C-4015-9E76-A9521FBBEBD5}">
  <dimension ref="A1:AP71"/>
  <sheetViews>
    <sheetView showGridLines="0" topLeftCell="A17" zoomScaleNormal="100" workbookViewId="0">
      <selection activeCell="I26" sqref="I26"/>
    </sheetView>
  </sheetViews>
  <sheetFormatPr defaultColWidth="8.54296875" defaultRowHeight="15.5" x14ac:dyDescent="0.3"/>
  <cols>
    <col min="1" max="1" width="3.36328125" style="14" customWidth="1"/>
    <col min="2" max="2" width="10.6328125" style="22" customWidth="1"/>
    <col min="3" max="3" width="15.453125" style="15" customWidth="1"/>
    <col min="4" max="4" width="32.54296875" style="15" customWidth="1"/>
    <col min="5" max="5" width="29.36328125" style="15" customWidth="1"/>
    <col min="6" max="6" width="30.08984375" style="16" customWidth="1"/>
    <col min="7" max="7" width="36" style="14" customWidth="1"/>
    <col min="8" max="8" width="38.36328125" style="14" customWidth="1"/>
    <col min="9" max="9" width="24.54296875" style="14" customWidth="1"/>
    <col min="10" max="10" width="6.54296875" style="14" bestFit="1" customWidth="1"/>
    <col min="11" max="16384" width="8.54296875" style="14"/>
  </cols>
  <sheetData>
    <row r="1" spans="1:42" s="39" customFormat="1" ht="81.900000000000006" customHeight="1" x14ac:dyDescent="0.5">
      <c r="A1" s="194"/>
      <c r="B1" s="158" t="s">
        <v>234</v>
      </c>
      <c r="C1" s="175"/>
      <c r="D1" s="175"/>
      <c r="E1" s="175"/>
      <c r="F1" s="175"/>
      <c r="G1" s="175"/>
      <c r="H1" s="29"/>
    </row>
    <row r="2" spans="1:42" x14ac:dyDescent="0.3">
      <c r="A2" s="77"/>
      <c r="B2" s="195" t="str">
        <f>IF('Module 3'!$E$13="No","Based on your selections in Module 3, you do not need to enter data on this tab.","")</f>
        <v/>
      </c>
      <c r="C2" s="196"/>
      <c r="D2" s="197"/>
      <c r="E2" s="77"/>
      <c r="F2" s="77"/>
      <c r="G2" s="113"/>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18.5" x14ac:dyDescent="0.35">
      <c r="A3" s="77"/>
      <c r="B3" s="162" t="s">
        <v>206</v>
      </c>
      <c r="C3" s="160"/>
      <c r="D3" s="161"/>
      <c r="E3" s="93"/>
      <c r="F3" s="93"/>
      <c r="G3" s="92"/>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18.5" x14ac:dyDescent="0.35">
      <c r="A4" s="77"/>
      <c r="B4" s="162"/>
      <c r="C4" s="160"/>
      <c r="D4" s="161"/>
      <c r="E4" s="93"/>
      <c r="F4" s="93"/>
      <c r="G4" s="92"/>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54" customHeight="1" x14ac:dyDescent="0.3">
      <c r="A5" s="77"/>
      <c r="B5" s="198" t="s">
        <v>207</v>
      </c>
      <c r="C5" s="198"/>
      <c r="D5" s="198"/>
      <c r="E5" s="198"/>
      <c r="F5" s="198"/>
      <c r="G5" s="198"/>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row>
    <row r="6" spans="1:42" x14ac:dyDescent="0.3">
      <c r="A6" s="77"/>
      <c r="B6" s="228"/>
      <c r="C6" s="196"/>
      <c r="D6" s="197"/>
      <c r="E6" s="77"/>
      <c r="F6" s="77"/>
      <c r="G6" s="113"/>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row>
    <row r="7" spans="1:42" x14ac:dyDescent="0.3">
      <c r="A7" s="77"/>
      <c r="B7" s="239"/>
      <c r="C7" s="240"/>
      <c r="D7" s="240"/>
      <c r="E7" s="240"/>
      <c r="F7" s="241"/>
      <c r="G7" s="239"/>
    </row>
    <row r="8" spans="1:42" ht="18.5" x14ac:dyDescent="0.3">
      <c r="A8" s="77"/>
      <c r="B8" s="183" t="s">
        <v>208</v>
      </c>
      <c r="C8" s="182"/>
      <c r="D8" s="182"/>
      <c r="E8" s="182"/>
      <c r="F8" s="182"/>
      <c r="G8" s="182"/>
    </row>
    <row r="9" spans="1:42" x14ac:dyDescent="0.3">
      <c r="A9" s="77"/>
      <c r="B9" s="184"/>
      <c r="C9" s="182"/>
      <c r="D9" s="182"/>
      <c r="E9" s="182"/>
      <c r="F9" s="182"/>
      <c r="G9" s="182"/>
    </row>
    <row r="10" spans="1:42" ht="18.5" x14ac:dyDescent="0.3">
      <c r="A10" s="77"/>
      <c r="B10" s="185"/>
      <c r="C10" s="81" t="s">
        <v>31</v>
      </c>
      <c r="D10" s="81"/>
      <c r="E10" s="81"/>
      <c r="F10" s="114" t="s">
        <v>32</v>
      </c>
      <c r="G10" s="114" t="s">
        <v>0</v>
      </c>
    </row>
    <row r="11" spans="1:42" ht="162" customHeight="1" x14ac:dyDescent="0.3">
      <c r="B11" s="242" t="s">
        <v>15</v>
      </c>
      <c r="C11" s="243" t="s">
        <v>91</v>
      </c>
      <c r="D11" s="243"/>
      <c r="E11" s="243"/>
      <c r="F11" s="41"/>
      <c r="G11" s="115" t="s">
        <v>95</v>
      </c>
      <c r="H11" s="17" t="s">
        <v>92</v>
      </c>
      <c r="I11" s="17" t="s">
        <v>93</v>
      </c>
      <c r="J11" s="17" t="s">
        <v>94</v>
      </c>
    </row>
    <row r="12" spans="1:42" ht="46.25" customHeight="1" x14ac:dyDescent="0.3">
      <c r="B12" s="84" t="s">
        <v>3</v>
      </c>
      <c r="C12" s="244" t="s">
        <v>209</v>
      </c>
      <c r="D12" s="245"/>
      <c r="E12" s="245"/>
      <c r="F12" s="41"/>
      <c r="G12" s="116"/>
      <c r="H12" s="17"/>
    </row>
    <row r="13" spans="1:42" ht="46.25" customHeight="1" x14ac:dyDescent="0.3">
      <c r="B13" s="84" t="s">
        <v>13</v>
      </c>
      <c r="C13" s="244" t="s">
        <v>96</v>
      </c>
      <c r="D13" s="244"/>
      <c r="E13" s="244"/>
      <c r="F13" s="41"/>
      <c r="G13" s="116"/>
      <c r="H13" s="17"/>
    </row>
    <row r="14" spans="1:42" ht="54" customHeight="1" x14ac:dyDescent="0.3">
      <c r="B14" s="84">
        <v>6.2</v>
      </c>
      <c r="C14" s="244" t="s">
        <v>210</v>
      </c>
      <c r="D14" s="245"/>
      <c r="E14" s="245"/>
      <c r="F14" s="41"/>
      <c r="G14" s="116"/>
      <c r="H14" s="17"/>
    </row>
    <row r="15" spans="1:42" ht="54" customHeight="1" x14ac:dyDescent="0.3">
      <c r="B15" s="84">
        <v>6.3</v>
      </c>
      <c r="C15" s="244" t="s">
        <v>97</v>
      </c>
      <c r="D15" s="245"/>
      <c r="E15" s="245"/>
      <c r="F15" s="41"/>
      <c r="G15" s="116"/>
      <c r="H15" s="17" t="s">
        <v>64</v>
      </c>
      <c r="I15" s="17" t="s">
        <v>65</v>
      </c>
    </row>
    <row r="16" spans="1:42" ht="54" customHeight="1" x14ac:dyDescent="0.3">
      <c r="B16" s="84">
        <v>6.4</v>
      </c>
      <c r="C16" s="244" t="s">
        <v>98</v>
      </c>
      <c r="D16" s="245"/>
      <c r="E16" s="245"/>
      <c r="F16" s="50"/>
      <c r="G16" s="116"/>
      <c r="H16" s="17"/>
      <c r="I16" s="17"/>
    </row>
    <row r="17" spans="2:23" ht="40.4" customHeight="1" x14ac:dyDescent="0.3">
      <c r="B17" s="84">
        <v>6.5</v>
      </c>
      <c r="C17" s="244" t="s">
        <v>99</v>
      </c>
      <c r="D17" s="245"/>
      <c r="E17" s="245"/>
      <c r="F17" s="41"/>
      <c r="G17" s="116"/>
      <c r="H17" s="17"/>
      <c r="I17" s="17"/>
    </row>
    <row r="18" spans="2:23" x14ac:dyDescent="0.3">
      <c r="B18" s="23"/>
    </row>
    <row r="19" spans="2:23" ht="53.25" customHeight="1" x14ac:dyDescent="0.3">
      <c r="B19" s="246" t="s">
        <v>211</v>
      </c>
      <c r="C19" s="246"/>
      <c r="D19" s="246"/>
      <c r="E19" s="246"/>
      <c r="F19" s="246"/>
      <c r="G19" s="246"/>
      <c r="H19" s="246"/>
    </row>
    <row r="20" spans="2:23" s="13" customFormat="1" ht="51.65" customHeight="1" x14ac:dyDescent="0.45">
      <c r="B20" s="247"/>
      <c r="C20" s="248" t="s">
        <v>2</v>
      </c>
      <c r="D20" s="248" t="s">
        <v>100</v>
      </c>
      <c r="E20" s="248" t="s">
        <v>101</v>
      </c>
      <c r="F20" s="248" t="s">
        <v>102</v>
      </c>
      <c r="G20" s="248" t="s">
        <v>103</v>
      </c>
      <c r="H20" s="249" t="s">
        <v>104</v>
      </c>
      <c r="I20" s="14"/>
      <c r="J20" s="14"/>
      <c r="K20" s="14"/>
      <c r="L20" s="14"/>
      <c r="M20" s="14"/>
      <c r="N20" s="14"/>
      <c r="O20" s="14"/>
      <c r="P20" s="14"/>
      <c r="Q20" s="14"/>
      <c r="R20" s="14"/>
      <c r="S20" s="14"/>
      <c r="T20" s="14"/>
      <c r="U20" s="14"/>
      <c r="V20" s="14"/>
      <c r="W20" s="14"/>
    </row>
    <row r="21" spans="2:23" ht="44.25" customHeight="1" x14ac:dyDescent="0.35">
      <c r="B21" s="250"/>
      <c r="C21" s="251" t="s">
        <v>47</v>
      </c>
      <c r="D21" s="251" t="s">
        <v>212</v>
      </c>
      <c r="E21" s="251" t="s">
        <v>212</v>
      </c>
      <c r="F21" s="251" t="s">
        <v>213</v>
      </c>
      <c r="G21" s="251" t="s">
        <v>214</v>
      </c>
      <c r="H21" s="252" t="s">
        <v>215</v>
      </c>
    </row>
    <row r="22" spans="2:23" ht="23.15" customHeight="1" x14ac:dyDescent="0.3">
      <c r="B22" s="84">
        <v>1</v>
      </c>
      <c r="C22" s="40"/>
      <c r="D22" s="41"/>
      <c r="E22" s="41"/>
      <c r="F22" s="41"/>
      <c r="G22" s="41"/>
      <c r="H22" s="51" t="str">
        <f t="shared" ref="H22:H71" si="0">IF(SUM((D22*E22)+(F22*G22)) &gt; 0, SUM((D22*E22)+(F22*G22)), "")</f>
        <v/>
      </c>
    </row>
    <row r="23" spans="2:23" ht="23.15" customHeight="1" x14ac:dyDescent="0.3">
      <c r="B23" s="84">
        <v>2</v>
      </c>
      <c r="C23" s="40"/>
      <c r="D23" s="41"/>
      <c r="E23" s="41"/>
      <c r="F23" s="41"/>
      <c r="G23" s="41"/>
      <c r="H23" s="51" t="str">
        <f t="shared" si="0"/>
        <v/>
      </c>
    </row>
    <row r="24" spans="2:23" ht="23.15" customHeight="1" x14ac:dyDescent="0.3">
      <c r="B24" s="84">
        <v>3</v>
      </c>
      <c r="C24" s="40"/>
      <c r="D24" s="41"/>
      <c r="E24" s="41"/>
      <c r="F24" s="41"/>
      <c r="G24" s="41"/>
      <c r="H24" s="51" t="str">
        <f t="shared" si="0"/>
        <v/>
      </c>
    </row>
    <row r="25" spans="2:23" ht="23.15" customHeight="1" x14ac:dyDescent="0.3">
      <c r="B25" s="84">
        <v>4</v>
      </c>
      <c r="C25" s="40"/>
      <c r="D25" s="41"/>
      <c r="E25" s="41"/>
      <c r="F25" s="41"/>
      <c r="G25" s="41"/>
      <c r="H25" s="51" t="str">
        <f t="shared" si="0"/>
        <v/>
      </c>
    </row>
    <row r="26" spans="2:23" ht="23.15" customHeight="1" x14ac:dyDescent="0.3">
      <c r="B26" s="84">
        <v>5</v>
      </c>
      <c r="C26" s="40"/>
      <c r="D26" s="41"/>
      <c r="E26" s="41"/>
      <c r="F26" s="41"/>
      <c r="G26" s="41"/>
      <c r="H26" s="51" t="str">
        <f t="shared" si="0"/>
        <v/>
      </c>
    </row>
    <row r="27" spans="2:23" ht="23.15" customHeight="1" x14ac:dyDescent="0.3">
      <c r="B27" s="84">
        <v>6</v>
      </c>
      <c r="C27" s="40"/>
      <c r="D27" s="41"/>
      <c r="E27" s="41"/>
      <c r="F27" s="41"/>
      <c r="G27" s="41"/>
      <c r="H27" s="51" t="str">
        <f t="shared" si="0"/>
        <v/>
      </c>
    </row>
    <row r="28" spans="2:23" ht="23.15" customHeight="1" x14ac:dyDescent="0.3">
      <c r="B28" s="84">
        <v>7</v>
      </c>
      <c r="C28" s="40"/>
      <c r="D28" s="41"/>
      <c r="E28" s="41"/>
      <c r="F28" s="41"/>
      <c r="G28" s="41"/>
      <c r="H28" s="51" t="str">
        <f t="shared" si="0"/>
        <v/>
      </c>
    </row>
    <row r="29" spans="2:23" ht="23.15" customHeight="1" x14ac:dyDescent="0.3">
      <c r="B29" s="84">
        <v>8</v>
      </c>
      <c r="C29" s="40"/>
      <c r="D29" s="41"/>
      <c r="E29" s="41"/>
      <c r="F29" s="41"/>
      <c r="G29" s="41"/>
      <c r="H29" s="51" t="str">
        <f t="shared" si="0"/>
        <v/>
      </c>
    </row>
    <row r="30" spans="2:23" ht="23.15" customHeight="1" x14ac:dyDescent="0.3">
      <c r="B30" s="84">
        <v>9</v>
      </c>
      <c r="C30" s="40"/>
      <c r="D30" s="41"/>
      <c r="E30" s="41"/>
      <c r="F30" s="41"/>
      <c r="G30" s="41"/>
      <c r="H30" s="51" t="str">
        <f t="shared" si="0"/>
        <v/>
      </c>
    </row>
    <row r="31" spans="2:23" ht="23.15" customHeight="1" x14ac:dyDescent="0.3">
      <c r="B31" s="84">
        <v>10</v>
      </c>
      <c r="C31" s="40"/>
      <c r="D31" s="41"/>
      <c r="E31" s="41"/>
      <c r="F31" s="41"/>
      <c r="G31" s="41"/>
      <c r="H31" s="51" t="str">
        <f t="shared" si="0"/>
        <v/>
      </c>
    </row>
    <row r="32" spans="2:23" ht="23.15" customHeight="1" x14ac:dyDescent="0.3">
      <c r="B32" s="84">
        <v>11</v>
      </c>
      <c r="C32" s="40"/>
      <c r="D32" s="41"/>
      <c r="E32" s="41"/>
      <c r="F32" s="41"/>
      <c r="G32" s="41"/>
      <c r="H32" s="51" t="str">
        <f t="shared" si="0"/>
        <v/>
      </c>
    </row>
    <row r="33" spans="2:8" ht="23.15" customHeight="1" x14ac:dyDescent="0.3">
      <c r="B33" s="84">
        <v>12</v>
      </c>
      <c r="C33" s="40"/>
      <c r="D33" s="41"/>
      <c r="E33" s="41"/>
      <c r="F33" s="41"/>
      <c r="G33" s="41"/>
      <c r="H33" s="51" t="str">
        <f t="shared" si="0"/>
        <v/>
      </c>
    </row>
    <row r="34" spans="2:8" ht="23.15" customHeight="1" x14ac:dyDescent="0.3">
      <c r="B34" s="84">
        <v>13</v>
      </c>
      <c r="C34" s="40"/>
      <c r="D34" s="41"/>
      <c r="E34" s="41"/>
      <c r="F34" s="41"/>
      <c r="G34" s="41"/>
      <c r="H34" s="51" t="str">
        <f t="shared" si="0"/>
        <v/>
      </c>
    </row>
    <row r="35" spans="2:8" ht="23.15" customHeight="1" x14ac:dyDescent="0.3">
      <c r="B35" s="84">
        <v>14</v>
      </c>
      <c r="C35" s="40"/>
      <c r="D35" s="41"/>
      <c r="E35" s="41"/>
      <c r="F35" s="41"/>
      <c r="G35" s="41"/>
      <c r="H35" s="51" t="str">
        <f t="shared" si="0"/>
        <v/>
      </c>
    </row>
    <row r="36" spans="2:8" ht="23.15" customHeight="1" x14ac:dyDescent="0.3">
      <c r="B36" s="84">
        <v>15</v>
      </c>
      <c r="C36" s="40"/>
      <c r="D36" s="41"/>
      <c r="E36" s="41"/>
      <c r="F36" s="41"/>
      <c r="G36" s="41"/>
      <c r="H36" s="51" t="str">
        <f t="shared" si="0"/>
        <v/>
      </c>
    </row>
    <row r="37" spans="2:8" ht="23.15" customHeight="1" x14ac:dyDescent="0.3">
      <c r="B37" s="84">
        <v>16</v>
      </c>
      <c r="C37" s="40"/>
      <c r="D37" s="41"/>
      <c r="E37" s="41"/>
      <c r="F37" s="41"/>
      <c r="G37" s="41"/>
      <c r="H37" s="51" t="str">
        <f t="shared" si="0"/>
        <v/>
      </c>
    </row>
    <row r="38" spans="2:8" ht="23.15" customHeight="1" x14ac:dyDescent="0.3">
      <c r="B38" s="84">
        <v>17</v>
      </c>
      <c r="C38" s="40"/>
      <c r="D38" s="41"/>
      <c r="E38" s="41"/>
      <c r="F38" s="41"/>
      <c r="G38" s="41"/>
      <c r="H38" s="51" t="str">
        <f t="shared" si="0"/>
        <v/>
      </c>
    </row>
    <row r="39" spans="2:8" ht="23.15" customHeight="1" x14ac:dyDescent="0.3">
      <c r="B39" s="84">
        <v>18</v>
      </c>
      <c r="C39" s="40"/>
      <c r="D39" s="41"/>
      <c r="E39" s="41"/>
      <c r="F39" s="41"/>
      <c r="G39" s="41"/>
      <c r="H39" s="51" t="str">
        <f t="shared" si="0"/>
        <v/>
      </c>
    </row>
    <row r="40" spans="2:8" ht="23.15" customHeight="1" x14ac:dyDescent="0.3">
      <c r="B40" s="84">
        <v>19</v>
      </c>
      <c r="C40" s="40"/>
      <c r="D40" s="41"/>
      <c r="E40" s="41"/>
      <c r="F40" s="41"/>
      <c r="G40" s="41"/>
      <c r="H40" s="51" t="str">
        <f t="shared" si="0"/>
        <v/>
      </c>
    </row>
    <row r="41" spans="2:8" ht="23.15" customHeight="1" x14ac:dyDescent="0.3">
      <c r="B41" s="84">
        <v>20</v>
      </c>
      <c r="C41" s="40"/>
      <c r="D41" s="41"/>
      <c r="E41" s="41"/>
      <c r="F41" s="41"/>
      <c r="G41" s="41"/>
      <c r="H41" s="51" t="str">
        <f t="shared" si="0"/>
        <v/>
      </c>
    </row>
    <row r="42" spans="2:8" ht="23.15" customHeight="1" x14ac:dyDescent="0.3">
      <c r="B42" s="84">
        <v>21</v>
      </c>
      <c r="C42" s="40"/>
      <c r="D42" s="41"/>
      <c r="E42" s="41"/>
      <c r="F42" s="41"/>
      <c r="G42" s="41"/>
      <c r="H42" s="51" t="str">
        <f t="shared" si="0"/>
        <v/>
      </c>
    </row>
    <row r="43" spans="2:8" ht="23.15" customHeight="1" x14ac:dyDescent="0.3">
      <c r="B43" s="84">
        <v>22</v>
      </c>
      <c r="C43" s="40"/>
      <c r="D43" s="41"/>
      <c r="E43" s="41"/>
      <c r="F43" s="41"/>
      <c r="G43" s="41"/>
      <c r="H43" s="51" t="str">
        <f t="shared" si="0"/>
        <v/>
      </c>
    </row>
    <row r="44" spans="2:8" ht="23.15" customHeight="1" x14ac:dyDescent="0.3">
      <c r="B44" s="84">
        <v>23</v>
      </c>
      <c r="C44" s="40"/>
      <c r="D44" s="41"/>
      <c r="E44" s="41"/>
      <c r="F44" s="41"/>
      <c r="G44" s="41"/>
      <c r="H44" s="51" t="str">
        <f t="shared" si="0"/>
        <v/>
      </c>
    </row>
    <row r="45" spans="2:8" ht="23.15" customHeight="1" x14ac:dyDescent="0.3">
      <c r="B45" s="84">
        <v>24</v>
      </c>
      <c r="C45" s="40"/>
      <c r="D45" s="41"/>
      <c r="E45" s="41"/>
      <c r="F45" s="41"/>
      <c r="G45" s="41"/>
      <c r="H45" s="51" t="str">
        <f t="shared" si="0"/>
        <v/>
      </c>
    </row>
    <row r="46" spans="2:8" ht="23.15" customHeight="1" x14ac:dyDescent="0.3">
      <c r="B46" s="84">
        <v>25</v>
      </c>
      <c r="C46" s="40"/>
      <c r="D46" s="41"/>
      <c r="E46" s="41"/>
      <c r="F46" s="41"/>
      <c r="G46" s="41"/>
      <c r="H46" s="51" t="str">
        <f t="shared" si="0"/>
        <v/>
      </c>
    </row>
    <row r="47" spans="2:8" ht="23.15" customHeight="1" x14ac:dyDescent="0.3">
      <c r="B47" s="84">
        <v>26</v>
      </c>
      <c r="C47" s="40"/>
      <c r="D47" s="41"/>
      <c r="E47" s="41"/>
      <c r="F47" s="41"/>
      <c r="G47" s="41"/>
      <c r="H47" s="51" t="str">
        <f t="shared" si="0"/>
        <v/>
      </c>
    </row>
    <row r="48" spans="2:8" ht="23.15" customHeight="1" x14ac:dyDescent="0.3">
      <c r="B48" s="84">
        <v>27</v>
      </c>
      <c r="C48" s="40"/>
      <c r="D48" s="41"/>
      <c r="E48" s="41"/>
      <c r="F48" s="41"/>
      <c r="G48" s="41"/>
      <c r="H48" s="51" t="str">
        <f t="shared" si="0"/>
        <v/>
      </c>
    </row>
    <row r="49" spans="2:8" ht="23.15" customHeight="1" x14ac:dyDescent="0.3">
      <c r="B49" s="84">
        <v>28</v>
      </c>
      <c r="C49" s="40"/>
      <c r="D49" s="41"/>
      <c r="E49" s="41"/>
      <c r="F49" s="41"/>
      <c r="G49" s="41"/>
      <c r="H49" s="51" t="str">
        <f t="shared" si="0"/>
        <v/>
      </c>
    </row>
    <row r="50" spans="2:8" ht="23.15" customHeight="1" x14ac:dyDescent="0.3">
      <c r="B50" s="84">
        <v>29</v>
      </c>
      <c r="C50" s="40"/>
      <c r="D50" s="41"/>
      <c r="E50" s="41"/>
      <c r="F50" s="41"/>
      <c r="G50" s="41"/>
      <c r="H50" s="51" t="str">
        <f t="shared" si="0"/>
        <v/>
      </c>
    </row>
    <row r="51" spans="2:8" ht="23.15" customHeight="1" x14ac:dyDescent="0.3">
      <c r="B51" s="84">
        <v>30</v>
      </c>
      <c r="C51" s="40"/>
      <c r="D51" s="41"/>
      <c r="E51" s="41"/>
      <c r="F51" s="41"/>
      <c r="G51" s="41"/>
      <c r="H51" s="51" t="str">
        <f t="shared" si="0"/>
        <v/>
      </c>
    </row>
    <row r="52" spans="2:8" ht="23.15" customHeight="1" x14ac:dyDescent="0.3">
      <c r="B52" s="84">
        <v>31</v>
      </c>
      <c r="C52" s="40"/>
      <c r="D52" s="41"/>
      <c r="E52" s="41"/>
      <c r="F52" s="41"/>
      <c r="G52" s="41"/>
      <c r="H52" s="51" t="str">
        <f t="shared" si="0"/>
        <v/>
      </c>
    </row>
    <row r="53" spans="2:8" ht="23.15" customHeight="1" x14ac:dyDescent="0.3">
      <c r="B53" s="84">
        <v>32</v>
      </c>
      <c r="C53" s="40"/>
      <c r="D53" s="41"/>
      <c r="E53" s="41"/>
      <c r="F53" s="41"/>
      <c r="G53" s="41"/>
      <c r="H53" s="51" t="str">
        <f t="shared" si="0"/>
        <v/>
      </c>
    </row>
    <row r="54" spans="2:8" ht="23.15" customHeight="1" x14ac:dyDescent="0.3">
      <c r="B54" s="84">
        <v>33</v>
      </c>
      <c r="C54" s="40"/>
      <c r="D54" s="41"/>
      <c r="E54" s="41"/>
      <c r="F54" s="41"/>
      <c r="G54" s="41"/>
      <c r="H54" s="51" t="str">
        <f t="shared" si="0"/>
        <v/>
      </c>
    </row>
    <row r="55" spans="2:8" ht="23.15" customHeight="1" x14ac:dyDescent="0.3">
      <c r="B55" s="84">
        <v>34</v>
      </c>
      <c r="C55" s="40"/>
      <c r="D55" s="41"/>
      <c r="E55" s="41"/>
      <c r="F55" s="41"/>
      <c r="G55" s="41"/>
      <c r="H55" s="51" t="str">
        <f t="shared" si="0"/>
        <v/>
      </c>
    </row>
    <row r="56" spans="2:8" ht="23.15" customHeight="1" x14ac:dyDescent="0.3">
      <c r="B56" s="84">
        <v>35</v>
      </c>
      <c r="C56" s="40"/>
      <c r="D56" s="41"/>
      <c r="E56" s="41"/>
      <c r="F56" s="41"/>
      <c r="G56" s="41"/>
      <c r="H56" s="51" t="str">
        <f t="shared" si="0"/>
        <v/>
      </c>
    </row>
    <row r="57" spans="2:8" ht="23.15" customHeight="1" x14ac:dyDescent="0.3">
      <c r="B57" s="84">
        <v>36</v>
      </c>
      <c r="C57" s="40"/>
      <c r="D57" s="41"/>
      <c r="E57" s="41"/>
      <c r="F57" s="41"/>
      <c r="G57" s="41"/>
      <c r="H57" s="51" t="str">
        <f t="shared" si="0"/>
        <v/>
      </c>
    </row>
    <row r="58" spans="2:8" ht="23.15" customHeight="1" x14ac:dyDescent="0.3">
      <c r="B58" s="84">
        <v>37</v>
      </c>
      <c r="C58" s="40"/>
      <c r="D58" s="41"/>
      <c r="E58" s="41"/>
      <c r="F58" s="41"/>
      <c r="G58" s="41"/>
      <c r="H58" s="51" t="str">
        <f t="shared" si="0"/>
        <v/>
      </c>
    </row>
    <row r="59" spans="2:8" ht="23.15" customHeight="1" x14ac:dyDescent="0.3">
      <c r="B59" s="84">
        <v>38</v>
      </c>
      <c r="C59" s="40"/>
      <c r="D59" s="41"/>
      <c r="E59" s="41"/>
      <c r="F59" s="41"/>
      <c r="G59" s="41"/>
      <c r="H59" s="51" t="str">
        <f t="shared" si="0"/>
        <v/>
      </c>
    </row>
    <row r="60" spans="2:8" ht="23.15" customHeight="1" x14ac:dyDescent="0.3">
      <c r="B60" s="84">
        <v>39</v>
      </c>
      <c r="C60" s="40"/>
      <c r="D60" s="41"/>
      <c r="E60" s="41"/>
      <c r="F60" s="41"/>
      <c r="G60" s="41"/>
      <c r="H60" s="51" t="str">
        <f t="shared" si="0"/>
        <v/>
      </c>
    </row>
    <row r="61" spans="2:8" ht="23.15" customHeight="1" x14ac:dyDescent="0.3">
      <c r="B61" s="84">
        <v>40</v>
      </c>
      <c r="C61" s="40"/>
      <c r="D61" s="41"/>
      <c r="E61" s="41"/>
      <c r="F61" s="41"/>
      <c r="G61" s="41"/>
      <c r="H61" s="51" t="str">
        <f t="shared" si="0"/>
        <v/>
      </c>
    </row>
    <row r="62" spans="2:8" ht="23.15" customHeight="1" x14ac:dyDescent="0.3">
      <c r="B62" s="84">
        <v>41</v>
      </c>
      <c r="C62" s="40"/>
      <c r="D62" s="41"/>
      <c r="E62" s="41"/>
      <c r="F62" s="41"/>
      <c r="G62" s="41"/>
      <c r="H62" s="51" t="str">
        <f t="shared" si="0"/>
        <v/>
      </c>
    </row>
    <row r="63" spans="2:8" ht="23.15" customHeight="1" x14ac:dyDescent="0.3">
      <c r="B63" s="84">
        <v>42</v>
      </c>
      <c r="C63" s="40"/>
      <c r="D63" s="41"/>
      <c r="E63" s="41"/>
      <c r="F63" s="41"/>
      <c r="G63" s="41"/>
      <c r="H63" s="51" t="str">
        <f t="shared" si="0"/>
        <v/>
      </c>
    </row>
    <row r="64" spans="2:8" ht="23.15" customHeight="1" x14ac:dyDescent="0.3">
      <c r="B64" s="84">
        <v>43</v>
      </c>
      <c r="C64" s="40"/>
      <c r="D64" s="41"/>
      <c r="E64" s="41"/>
      <c r="F64" s="41"/>
      <c r="G64" s="41"/>
      <c r="H64" s="51" t="str">
        <f t="shared" si="0"/>
        <v/>
      </c>
    </row>
    <row r="65" spans="2:8" ht="23.15" customHeight="1" x14ac:dyDescent="0.3">
      <c r="B65" s="84">
        <v>44</v>
      </c>
      <c r="C65" s="40"/>
      <c r="D65" s="41"/>
      <c r="E65" s="41"/>
      <c r="F65" s="41"/>
      <c r="G65" s="41"/>
      <c r="H65" s="51" t="str">
        <f t="shared" si="0"/>
        <v/>
      </c>
    </row>
    <row r="66" spans="2:8" ht="23.15" customHeight="1" x14ac:dyDescent="0.3">
      <c r="B66" s="84">
        <v>45</v>
      </c>
      <c r="C66" s="40"/>
      <c r="D66" s="41"/>
      <c r="E66" s="41"/>
      <c r="F66" s="41"/>
      <c r="G66" s="41"/>
      <c r="H66" s="51" t="str">
        <f t="shared" si="0"/>
        <v/>
      </c>
    </row>
    <row r="67" spans="2:8" ht="23.15" customHeight="1" x14ac:dyDescent="0.3">
      <c r="B67" s="84">
        <v>46</v>
      </c>
      <c r="C67" s="40"/>
      <c r="D67" s="41"/>
      <c r="E67" s="41"/>
      <c r="F67" s="41"/>
      <c r="G67" s="41"/>
      <c r="H67" s="51" t="str">
        <f t="shared" si="0"/>
        <v/>
      </c>
    </row>
    <row r="68" spans="2:8" ht="23.15" customHeight="1" x14ac:dyDescent="0.3">
      <c r="B68" s="84">
        <v>47</v>
      </c>
      <c r="C68" s="40"/>
      <c r="D68" s="41"/>
      <c r="E68" s="41"/>
      <c r="F68" s="41"/>
      <c r="G68" s="41"/>
      <c r="H68" s="51" t="str">
        <f t="shared" si="0"/>
        <v/>
      </c>
    </row>
    <row r="69" spans="2:8" ht="23.15" customHeight="1" x14ac:dyDescent="0.3">
      <c r="B69" s="84">
        <v>48</v>
      </c>
      <c r="C69" s="40"/>
      <c r="D69" s="41"/>
      <c r="E69" s="41"/>
      <c r="F69" s="41"/>
      <c r="G69" s="41"/>
      <c r="H69" s="51" t="str">
        <f t="shared" si="0"/>
        <v/>
      </c>
    </row>
    <row r="70" spans="2:8" ht="23.15" customHeight="1" x14ac:dyDescent="0.3">
      <c r="B70" s="84">
        <v>49</v>
      </c>
      <c r="C70" s="40"/>
      <c r="D70" s="41"/>
      <c r="E70" s="41"/>
      <c r="F70" s="41"/>
      <c r="G70" s="41"/>
      <c r="H70" s="51" t="str">
        <f t="shared" si="0"/>
        <v/>
      </c>
    </row>
    <row r="71" spans="2:8" ht="23.15" customHeight="1" x14ac:dyDescent="0.3">
      <c r="B71" s="84">
        <v>50</v>
      </c>
      <c r="C71" s="40"/>
      <c r="D71" s="41"/>
      <c r="E71" s="41"/>
      <c r="F71" s="41"/>
      <c r="G71" s="41"/>
      <c r="H71" s="51" t="str">
        <f t="shared" si="0"/>
        <v/>
      </c>
    </row>
  </sheetData>
  <sheetProtection selectLockedCells="1"/>
  <protectedRanges>
    <protectedRange algorithmName="SHA-512" hashValue="TP+CLd2FraH7TW0B0r+Xs+VTD9iljVLAb6XDcZTVHAls9Tb7XpG0P3ePGN5SZKXbKRIpYSzrd5ySzavZ9RnQdA==" saltValue="XWj2Ub0qkfNYNZYVPgZFFw==" spinCount="100000" sqref="C11:E17" name="Questions_1"/>
  </protectedRanges>
  <mergeCells count="11">
    <mergeCell ref="B1:G1"/>
    <mergeCell ref="B19:H19"/>
    <mergeCell ref="B5:G5"/>
    <mergeCell ref="C10:E10"/>
    <mergeCell ref="C17:E17"/>
    <mergeCell ref="C11:E11"/>
    <mergeCell ref="C12:E12"/>
    <mergeCell ref="C14:E14"/>
    <mergeCell ref="C15:E15"/>
    <mergeCell ref="C16:E16"/>
    <mergeCell ref="C13:E13"/>
  </mergeCells>
  <dataValidations count="4">
    <dataValidation type="decimal" operator="greaterThanOrEqual" allowBlank="1" showInputMessage="1" showErrorMessage="1" error="This input must be a number." sqref="F14 F16" xr:uid="{D0AC566D-E7A6-42F3-8980-3A03517BD545}">
      <formula1>0</formula1>
    </dataValidation>
    <dataValidation type="list" allowBlank="1" showInputMessage="1" showErrorMessage="1" sqref="F11" xr:uid="{81A3F99C-C8E1-4AB4-B856-4D84AC3C0A01}">
      <formula1>$H$11:$J$11</formula1>
    </dataValidation>
    <dataValidation type="list" allowBlank="1" showInputMessage="1" showErrorMessage="1" sqref="F17 F15" xr:uid="{4A646A7C-B502-47BE-9F2C-5F336D3918DC}">
      <formula1>$H$15:$I$15</formula1>
    </dataValidation>
    <dataValidation type="decimal" operator="greaterThanOrEqual" allowBlank="1" showInputMessage="1" showErrorMessage="1" sqref="E22:G71" xr:uid="{89172D97-D362-4E1D-A76E-9018ED492C6A}">
      <formula1>0</formula1>
    </dataValidation>
  </dataValidations>
  <pageMargins left="0.7" right="0.7" top="0.75" bottom="0.75" header="0.3" footer="0.3"/>
  <pageSetup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expression" priority="7" id="{2CD92CE3-595B-462A-843E-0FB4E97D59DB}">
            <xm:f>'Module 3'!$E$13="NO"</xm:f>
            <x14:dxf>
              <font>
                <color rgb="FFFF0000"/>
              </font>
              <fill>
                <patternFill>
                  <bgColor rgb="FFFF0000"/>
                </patternFill>
              </fill>
              <border>
                <left/>
                <right/>
                <top/>
                <bottom/>
                <vertical/>
                <horizontal/>
              </border>
            </x14:dxf>
          </x14:cfRule>
          <xm:sqref>A2:XFD2 A1:B1 H1:XFD1 C3:XFD4 H5:XFD5 A6:XFD9 B10:C10 F10:XFD10 K11:XFD11 B11:F12 H12:XFD15 B13:C13 F13 A14:F17 H16:H17 J16:XFD17 A18:XFD18 B19 I19:XFD19</xm:sqref>
        </x14:conditionalFormatting>
        <x14:conditionalFormatting xmlns:xm="http://schemas.microsoft.com/office/excel/2006/main">
          <x14:cfRule type="expression" priority="2" id="{A1490712-BF71-41B5-A757-7E20AC041C42}">
            <xm:f>'Module 3'!$E$13="NO"</xm:f>
            <x14:dxf>
              <font>
                <color rgb="FFFF0000"/>
              </font>
              <fill>
                <patternFill>
                  <bgColor rgb="FFFF0000"/>
                </patternFill>
              </fill>
              <border>
                <left/>
                <right/>
                <top/>
                <bottom/>
                <vertical/>
                <horizontal/>
              </border>
            </x14:dxf>
          </x14:cfRule>
          <xm:sqref>A20:XFD1048576</xm:sqref>
        </x14:conditionalFormatting>
        <x14:conditionalFormatting xmlns:xm="http://schemas.microsoft.com/office/excel/2006/main">
          <x14:cfRule type="expression" priority="6" id="{994CA9FA-6136-49C2-B000-C4F135E140EB}">
            <xm:f>'Module 3'!$E$13="NO"</xm:f>
            <x14:dxf>
              <font>
                <color theme="0"/>
              </font>
            </x14:dxf>
          </x14:cfRule>
          <xm:sqref>B2</xm:sqref>
        </x14:conditionalFormatting>
        <x14:conditionalFormatting xmlns:xm="http://schemas.microsoft.com/office/excel/2006/main">
          <x14:cfRule type="expression" priority="4" id="{67ABAE73-DC60-4D6B-8662-6A836B256DED}">
            <xm:f>AND('Module 3'!$E$10="NO",'Module 3'!$E$11="No")</xm:f>
            <x14:dxf>
              <font>
                <color rgb="FFFF0000"/>
              </font>
              <fill>
                <patternFill>
                  <bgColor rgb="FFFF0000"/>
                </patternFill>
              </fill>
              <border>
                <left/>
                <right/>
                <top/>
                <bottom/>
              </border>
            </x14:dxf>
          </x14:cfRule>
          <xm:sqref>B3:B5</xm:sqref>
        </x14:conditionalFormatting>
        <x14:conditionalFormatting xmlns:xm="http://schemas.microsoft.com/office/excel/2006/main">
          <x14:cfRule type="expression" priority="1" id="{4150A594-0171-40AA-B502-31025922E6BC}">
            <xm:f>'Module 3'!$E$13="NO"</xm:f>
            <x14:dxf>
              <font>
                <color rgb="FFFF0000"/>
              </font>
              <fill>
                <patternFill>
                  <bgColor rgb="FFFF0000"/>
                </patternFill>
              </fill>
              <border>
                <left/>
                <right/>
                <top/>
                <bottom/>
                <vertical/>
                <horizontal/>
              </border>
            </x14:dxf>
          </x14:cfRule>
          <xm:sqref>G11:G17</xm:sqref>
        </x14:conditionalFormatting>
        <x14:conditionalFormatting xmlns:xm="http://schemas.microsoft.com/office/excel/2006/main">
          <x14:cfRule type="expression" priority="5" id="{D5B7CE2E-9D50-4356-8885-F0C185444D2A}">
            <xm:f>AND('Module 3'!$E$10="NO",'Module 3'!$E$11="No")</xm:f>
            <x14:dxf>
              <font>
                <color rgb="FFFF0000"/>
              </font>
              <fill>
                <patternFill>
                  <bgColor rgb="FFFF0000"/>
                </patternFill>
              </fill>
              <border>
                <left/>
                <right/>
                <top/>
                <bottom/>
              </border>
            </x14:dxf>
          </x14:cfRule>
          <xm:sqref>H11:J11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0A4-96C1-4967-8010-C97782572FC7}">
  <dimension ref="A1:W62"/>
  <sheetViews>
    <sheetView showGridLines="0" topLeftCell="A6" zoomScaleNormal="100" workbookViewId="0">
      <selection activeCell="E15" sqref="E15"/>
    </sheetView>
  </sheetViews>
  <sheetFormatPr defaultColWidth="8.54296875" defaultRowHeight="15.5" x14ac:dyDescent="0.3"/>
  <cols>
    <col min="1" max="1" width="4.36328125" style="14" customWidth="1"/>
    <col min="2" max="2" width="8.36328125" style="22" customWidth="1"/>
    <col min="3" max="3" width="15.453125" style="15" customWidth="1"/>
    <col min="4" max="4" width="30.08984375" style="16" customWidth="1"/>
    <col min="5" max="5" width="30.08984375" style="14" customWidth="1"/>
    <col min="6" max="6" width="32.6328125" style="14" customWidth="1"/>
    <col min="7" max="7" width="28.54296875" style="14" customWidth="1"/>
    <col min="8" max="9" width="24.54296875" style="14" customWidth="1"/>
    <col min="10" max="10" width="6.54296875" style="14" bestFit="1" customWidth="1"/>
    <col min="11" max="16384" width="8.54296875" style="14"/>
  </cols>
  <sheetData>
    <row r="1" spans="1:23" s="29" customFormat="1" ht="81.900000000000006" customHeight="1" x14ac:dyDescent="0.35">
      <c r="A1" s="194"/>
      <c r="B1" s="158" t="s">
        <v>235</v>
      </c>
      <c r="C1" s="175"/>
      <c r="D1" s="175"/>
      <c r="E1" s="175"/>
      <c r="F1" s="175"/>
      <c r="G1" s="175"/>
      <c r="H1" s="253"/>
    </row>
    <row r="2" spans="1:23" x14ac:dyDescent="0.3">
      <c r="A2" s="77"/>
      <c r="B2" s="254" t="str">
        <f>IF('Module 3'!$E$14="No","Based on your selections in Module 3, you do not need to enter data on this tab.","")</f>
        <v/>
      </c>
      <c r="C2" s="196"/>
      <c r="D2" s="197"/>
      <c r="E2" s="77"/>
      <c r="F2" s="77"/>
      <c r="G2" s="77"/>
      <c r="H2" s="77"/>
    </row>
    <row r="3" spans="1:23" ht="18.5" x14ac:dyDescent="0.35">
      <c r="A3" s="77"/>
      <c r="B3" s="162" t="s">
        <v>216</v>
      </c>
      <c r="C3" s="160"/>
      <c r="D3" s="161"/>
      <c r="E3" s="93"/>
      <c r="F3" s="93"/>
      <c r="G3" s="93"/>
      <c r="H3" s="77"/>
    </row>
    <row r="4" spans="1:23" ht="12.75" customHeight="1" x14ac:dyDescent="0.35">
      <c r="A4" s="77"/>
      <c r="B4" s="162"/>
      <c r="C4" s="160"/>
      <c r="D4" s="161"/>
      <c r="E4" s="93"/>
      <c r="F4" s="93"/>
      <c r="G4" s="93"/>
      <c r="H4" s="77"/>
    </row>
    <row r="5" spans="1:23" ht="45.75" customHeight="1" x14ac:dyDescent="0.3">
      <c r="A5" s="77"/>
      <c r="B5" s="198" t="s">
        <v>217</v>
      </c>
      <c r="C5" s="198"/>
      <c r="D5" s="198"/>
      <c r="E5" s="198"/>
      <c r="F5" s="198"/>
      <c r="G5" s="198"/>
      <c r="H5" s="77"/>
    </row>
    <row r="6" spans="1:23" x14ac:dyDescent="0.35">
      <c r="A6" s="77"/>
      <c r="B6" s="159"/>
      <c r="C6" s="160"/>
      <c r="D6" s="161"/>
      <c r="E6" s="93"/>
      <c r="F6" s="93"/>
      <c r="G6" s="93"/>
      <c r="H6" s="77"/>
    </row>
    <row r="7" spans="1:23" x14ac:dyDescent="0.35">
      <c r="A7" s="77"/>
      <c r="B7" s="163" t="s">
        <v>105</v>
      </c>
      <c r="C7" s="160"/>
      <c r="D7" s="161"/>
      <c r="E7" s="93"/>
      <c r="F7" s="93"/>
      <c r="G7" s="93"/>
      <c r="H7" s="77"/>
    </row>
    <row r="8" spans="1:23" x14ac:dyDescent="0.35">
      <c r="A8" s="77"/>
      <c r="B8" s="163"/>
      <c r="C8" s="160"/>
      <c r="D8" s="161"/>
      <c r="E8" s="93"/>
      <c r="F8" s="93"/>
      <c r="G8" s="93"/>
      <c r="H8" s="77"/>
    </row>
    <row r="9" spans="1:23" ht="56.25" customHeight="1" x14ac:dyDescent="0.35">
      <c r="A9" s="77"/>
      <c r="B9" s="198" t="s">
        <v>111</v>
      </c>
      <c r="C9" s="198"/>
      <c r="D9" s="198"/>
      <c r="E9" s="255"/>
      <c r="F9" s="93"/>
      <c r="G9" s="93"/>
      <c r="H9" s="77"/>
    </row>
    <row r="10" spans="1:23" s="13" customFormat="1" ht="14" x14ac:dyDescent="0.3">
      <c r="A10" s="66"/>
      <c r="B10" s="66"/>
      <c r="C10" s="66"/>
      <c r="D10" s="66"/>
      <c r="E10" s="66"/>
      <c r="F10" s="66"/>
      <c r="G10" s="66"/>
      <c r="H10" s="66"/>
    </row>
    <row r="11" spans="1:23" s="13" customFormat="1" ht="67.5" customHeight="1" x14ac:dyDescent="0.45">
      <c r="A11" s="66"/>
      <c r="B11" s="247"/>
      <c r="C11" s="248" t="s">
        <v>2</v>
      </c>
      <c r="D11" s="248" t="s">
        <v>108</v>
      </c>
      <c r="E11" s="256" t="s">
        <v>109</v>
      </c>
      <c r="F11" s="248" t="s">
        <v>110</v>
      </c>
      <c r="G11" s="117"/>
      <c r="H11" s="77"/>
      <c r="I11" s="14"/>
      <c r="J11" s="14"/>
      <c r="K11" s="14"/>
      <c r="L11" s="14"/>
      <c r="M11" s="14"/>
      <c r="N11" s="14"/>
      <c r="O11" s="14"/>
      <c r="P11" s="14"/>
      <c r="Q11" s="14"/>
      <c r="R11" s="14"/>
      <c r="S11" s="14"/>
      <c r="T11" s="14"/>
      <c r="U11" s="14"/>
      <c r="V11" s="14"/>
      <c r="W11" s="14"/>
    </row>
    <row r="12" spans="1:23" s="13" customFormat="1" ht="58" x14ac:dyDescent="0.35">
      <c r="A12" s="66"/>
      <c r="B12" s="247"/>
      <c r="C12" s="234" t="s">
        <v>47</v>
      </c>
      <c r="D12" s="234" t="s">
        <v>218</v>
      </c>
      <c r="E12" s="257" t="s">
        <v>219</v>
      </c>
      <c r="F12" s="234" t="s">
        <v>220</v>
      </c>
      <c r="G12" s="117"/>
      <c r="H12" s="77"/>
      <c r="I12" s="14"/>
      <c r="J12" s="14"/>
      <c r="K12" s="14"/>
      <c r="L12" s="14"/>
      <c r="M12" s="14"/>
      <c r="N12" s="14"/>
      <c r="O12" s="14"/>
      <c r="P12" s="14"/>
      <c r="Q12" s="14"/>
      <c r="R12" s="14"/>
      <c r="S12" s="14"/>
      <c r="T12" s="14"/>
      <c r="U12" s="14"/>
      <c r="V12" s="14"/>
      <c r="W12" s="14"/>
    </row>
    <row r="13" spans="1:23" ht="23.15" customHeight="1" x14ac:dyDescent="0.35">
      <c r="A13" s="77"/>
      <c r="B13" s="84">
        <v>1</v>
      </c>
      <c r="C13" s="40"/>
      <c r="D13" s="41"/>
      <c r="E13" s="41"/>
      <c r="F13" s="41"/>
      <c r="G13"/>
      <c r="H13" s="17" t="s">
        <v>134</v>
      </c>
      <c r="I13" s="17" t="s">
        <v>106</v>
      </c>
      <c r="J13" s="17" t="s">
        <v>107</v>
      </c>
    </row>
    <row r="14" spans="1:23" ht="23.15" customHeight="1" x14ac:dyDescent="0.35">
      <c r="A14" s="77"/>
      <c r="B14" s="84">
        <v>2</v>
      </c>
      <c r="C14" s="40"/>
      <c r="D14" s="41"/>
      <c r="E14" s="41"/>
      <c r="F14" s="41"/>
      <c r="G14"/>
    </row>
    <row r="15" spans="1:23" ht="23.15" customHeight="1" x14ac:dyDescent="0.35">
      <c r="A15" s="77"/>
      <c r="B15" s="84">
        <v>3</v>
      </c>
      <c r="C15" s="40"/>
      <c r="D15" s="41"/>
      <c r="E15" s="41"/>
      <c r="F15" s="41"/>
      <c r="G15"/>
    </row>
    <row r="16" spans="1:23" ht="23.15" customHeight="1" x14ac:dyDescent="0.35">
      <c r="A16" s="77"/>
      <c r="B16" s="84">
        <v>4</v>
      </c>
      <c r="C16" s="40"/>
      <c r="D16" s="41"/>
      <c r="E16" s="41"/>
      <c r="F16" s="41"/>
      <c r="G16"/>
    </row>
    <row r="17" spans="1:7" ht="23.15" customHeight="1" x14ac:dyDescent="0.35">
      <c r="A17" s="77"/>
      <c r="B17" s="84">
        <v>5</v>
      </c>
      <c r="C17" s="40"/>
      <c r="D17" s="41"/>
      <c r="E17" s="41"/>
      <c r="F17" s="41"/>
      <c r="G17"/>
    </row>
    <row r="18" spans="1:7" ht="23.15" customHeight="1" x14ac:dyDescent="0.35">
      <c r="A18" s="77"/>
      <c r="B18" s="84">
        <v>6</v>
      </c>
      <c r="C18" s="40"/>
      <c r="D18" s="41"/>
      <c r="E18" s="41"/>
      <c r="F18" s="41"/>
      <c r="G18"/>
    </row>
    <row r="19" spans="1:7" ht="23.15" customHeight="1" x14ac:dyDescent="0.35">
      <c r="A19" s="77"/>
      <c r="B19" s="84">
        <v>7</v>
      </c>
      <c r="C19" s="40"/>
      <c r="D19" s="41"/>
      <c r="E19" s="41"/>
      <c r="F19" s="41"/>
      <c r="G19"/>
    </row>
    <row r="20" spans="1:7" ht="23.15" customHeight="1" x14ac:dyDescent="0.35">
      <c r="A20" s="77"/>
      <c r="B20" s="84">
        <v>8</v>
      </c>
      <c r="C20" s="40"/>
      <c r="D20" s="41"/>
      <c r="E20" s="41"/>
      <c r="F20" s="41"/>
      <c r="G20"/>
    </row>
    <row r="21" spans="1:7" ht="23.15" customHeight="1" x14ac:dyDescent="0.35">
      <c r="A21" s="77"/>
      <c r="B21" s="84">
        <v>9</v>
      </c>
      <c r="C21" s="40"/>
      <c r="D21" s="41"/>
      <c r="E21" s="41"/>
      <c r="F21" s="41"/>
      <c r="G21"/>
    </row>
    <row r="22" spans="1:7" ht="23.15" customHeight="1" x14ac:dyDescent="0.35">
      <c r="A22" s="77"/>
      <c r="B22" s="84">
        <v>10</v>
      </c>
      <c r="C22" s="40"/>
      <c r="D22" s="41"/>
      <c r="E22" s="41"/>
      <c r="F22" s="41"/>
      <c r="G22"/>
    </row>
    <row r="23" spans="1:7" ht="23.15" customHeight="1" x14ac:dyDescent="0.35">
      <c r="A23" s="77"/>
      <c r="B23" s="84">
        <v>11</v>
      </c>
      <c r="C23" s="40"/>
      <c r="D23" s="41"/>
      <c r="E23" s="41"/>
      <c r="F23" s="41"/>
      <c r="G23"/>
    </row>
    <row r="24" spans="1:7" ht="23.15" customHeight="1" x14ac:dyDescent="0.35">
      <c r="A24" s="77"/>
      <c r="B24" s="84">
        <v>12</v>
      </c>
      <c r="C24" s="40"/>
      <c r="D24" s="41"/>
      <c r="E24" s="41"/>
      <c r="F24" s="41"/>
      <c r="G24"/>
    </row>
    <row r="25" spans="1:7" ht="23.15" customHeight="1" x14ac:dyDescent="0.35">
      <c r="A25" s="77"/>
      <c r="B25" s="84">
        <v>13</v>
      </c>
      <c r="C25" s="40"/>
      <c r="D25" s="41"/>
      <c r="E25" s="41"/>
      <c r="F25" s="41"/>
      <c r="G25"/>
    </row>
    <row r="26" spans="1:7" ht="23.15" customHeight="1" x14ac:dyDescent="0.35">
      <c r="A26" s="77"/>
      <c r="B26" s="84">
        <v>14</v>
      </c>
      <c r="C26" s="40"/>
      <c r="D26" s="41"/>
      <c r="E26" s="41"/>
      <c r="F26" s="41"/>
      <c r="G26"/>
    </row>
    <row r="27" spans="1:7" ht="23.15" customHeight="1" x14ac:dyDescent="0.35">
      <c r="A27" s="77"/>
      <c r="B27" s="84">
        <v>15</v>
      </c>
      <c r="C27" s="40"/>
      <c r="D27" s="41"/>
      <c r="E27" s="41"/>
      <c r="F27" s="41"/>
      <c r="G27"/>
    </row>
    <row r="28" spans="1:7" ht="23.15" customHeight="1" x14ac:dyDescent="0.35">
      <c r="A28" s="77"/>
      <c r="B28" s="84">
        <v>16</v>
      </c>
      <c r="C28" s="40"/>
      <c r="D28" s="41"/>
      <c r="E28" s="41"/>
      <c r="F28" s="41"/>
      <c r="G28"/>
    </row>
    <row r="29" spans="1:7" ht="23.15" customHeight="1" x14ac:dyDescent="0.35">
      <c r="A29" s="77"/>
      <c r="B29" s="84">
        <v>17</v>
      </c>
      <c r="C29" s="40"/>
      <c r="D29" s="41"/>
      <c r="E29" s="41"/>
      <c r="F29" s="41"/>
      <c r="G29"/>
    </row>
    <row r="30" spans="1:7" ht="23.15" customHeight="1" x14ac:dyDescent="0.35">
      <c r="A30" s="77"/>
      <c r="B30" s="84">
        <v>18</v>
      </c>
      <c r="C30" s="40"/>
      <c r="D30" s="41"/>
      <c r="E30" s="41"/>
      <c r="F30" s="41"/>
      <c r="G30"/>
    </row>
    <row r="31" spans="1:7" ht="23.15" customHeight="1" x14ac:dyDescent="0.35">
      <c r="A31" s="77"/>
      <c r="B31" s="84">
        <v>19</v>
      </c>
      <c r="C31" s="40"/>
      <c r="D31" s="41"/>
      <c r="E31" s="41"/>
      <c r="F31" s="41"/>
      <c r="G31"/>
    </row>
    <row r="32" spans="1:7" ht="23.15" customHeight="1" x14ac:dyDescent="0.35">
      <c r="A32" s="77"/>
      <c r="B32" s="84">
        <v>20</v>
      </c>
      <c r="C32" s="40"/>
      <c r="D32" s="41"/>
      <c r="E32" s="41"/>
      <c r="F32" s="41"/>
      <c r="G32"/>
    </row>
    <row r="33" spans="1:7" ht="23.15" customHeight="1" x14ac:dyDescent="0.35">
      <c r="A33" s="77"/>
      <c r="B33" s="84">
        <v>21</v>
      </c>
      <c r="C33" s="40"/>
      <c r="D33" s="41"/>
      <c r="E33" s="41"/>
      <c r="F33" s="41"/>
      <c r="G33"/>
    </row>
    <row r="34" spans="1:7" ht="23.15" customHeight="1" x14ac:dyDescent="0.35">
      <c r="A34" s="77"/>
      <c r="B34" s="84">
        <v>22</v>
      </c>
      <c r="C34" s="40"/>
      <c r="D34" s="41"/>
      <c r="E34" s="41"/>
      <c r="F34" s="41"/>
      <c r="G34"/>
    </row>
    <row r="35" spans="1:7" ht="23.15" customHeight="1" x14ac:dyDescent="0.35">
      <c r="A35" s="77"/>
      <c r="B35" s="84">
        <v>23</v>
      </c>
      <c r="C35" s="40"/>
      <c r="D35" s="41"/>
      <c r="E35" s="41"/>
      <c r="F35" s="41"/>
      <c r="G35"/>
    </row>
    <row r="36" spans="1:7" ht="23.15" customHeight="1" x14ac:dyDescent="0.35">
      <c r="A36" s="77"/>
      <c r="B36" s="84">
        <v>24</v>
      </c>
      <c r="C36" s="40"/>
      <c r="D36" s="41"/>
      <c r="E36" s="41"/>
      <c r="F36" s="41"/>
      <c r="G36"/>
    </row>
    <row r="37" spans="1:7" ht="23.15" customHeight="1" x14ac:dyDescent="0.35">
      <c r="A37" s="77"/>
      <c r="B37" s="84">
        <v>25</v>
      </c>
      <c r="C37" s="40"/>
      <c r="D37" s="41"/>
      <c r="E37" s="41"/>
      <c r="F37" s="41"/>
      <c r="G37"/>
    </row>
    <row r="38" spans="1:7" ht="23.15" customHeight="1" x14ac:dyDescent="0.35">
      <c r="A38" s="77"/>
      <c r="B38" s="84">
        <v>26</v>
      </c>
      <c r="C38" s="40"/>
      <c r="D38" s="41"/>
      <c r="E38" s="41"/>
      <c r="F38" s="41"/>
      <c r="G38"/>
    </row>
    <row r="39" spans="1:7" ht="23.15" customHeight="1" x14ac:dyDescent="0.35">
      <c r="A39" s="77"/>
      <c r="B39" s="84">
        <v>27</v>
      </c>
      <c r="C39" s="40"/>
      <c r="D39" s="41"/>
      <c r="E39" s="41"/>
      <c r="F39" s="41"/>
      <c r="G39"/>
    </row>
    <row r="40" spans="1:7" ht="23.15" customHeight="1" x14ac:dyDescent="0.35">
      <c r="A40" s="77"/>
      <c r="B40" s="84">
        <v>28</v>
      </c>
      <c r="C40" s="40"/>
      <c r="D40" s="41"/>
      <c r="E40" s="41"/>
      <c r="F40" s="41"/>
      <c r="G40"/>
    </row>
    <row r="41" spans="1:7" ht="23.15" customHeight="1" x14ac:dyDescent="0.35">
      <c r="A41" s="77"/>
      <c r="B41" s="84">
        <v>29</v>
      </c>
      <c r="C41" s="40"/>
      <c r="D41" s="41"/>
      <c r="E41" s="41"/>
      <c r="F41" s="41"/>
      <c r="G41"/>
    </row>
    <row r="42" spans="1:7" ht="23.15" customHeight="1" x14ac:dyDescent="0.35">
      <c r="A42" s="77"/>
      <c r="B42" s="84">
        <v>30</v>
      </c>
      <c r="C42" s="40"/>
      <c r="D42" s="41"/>
      <c r="E42" s="41"/>
      <c r="F42" s="41"/>
      <c r="G42"/>
    </row>
    <row r="43" spans="1:7" ht="23.15" customHeight="1" x14ac:dyDescent="0.35">
      <c r="A43" s="77"/>
      <c r="B43" s="84">
        <v>31</v>
      </c>
      <c r="C43" s="40"/>
      <c r="D43" s="41"/>
      <c r="E43" s="41"/>
      <c r="F43" s="41"/>
      <c r="G43"/>
    </row>
    <row r="44" spans="1:7" ht="23.15" customHeight="1" x14ac:dyDescent="0.35">
      <c r="A44" s="77"/>
      <c r="B44" s="84">
        <v>32</v>
      </c>
      <c r="C44" s="40"/>
      <c r="D44" s="41"/>
      <c r="E44" s="41"/>
      <c r="F44" s="41"/>
      <c r="G44"/>
    </row>
    <row r="45" spans="1:7" ht="23.15" customHeight="1" x14ac:dyDescent="0.35">
      <c r="A45" s="77"/>
      <c r="B45" s="84">
        <v>33</v>
      </c>
      <c r="C45" s="40"/>
      <c r="D45" s="41"/>
      <c r="E45" s="41"/>
      <c r="F45" s="41"/>
      <c r="G45"/>
    </row>
    <row r="46" spans="1:7" ht="23.15" customHeight="1" x14ac:dyDescent="0.35">
      <c r="A46" s="77"/>
      <c r="B46" s="84">
        <v>34</v>
      </c>
      <c r="C46" s="40"/>
      <c r="D46" s="41"/>
      <c r="E46" s="41"/>
      <c r="F46" s="41"/>
      <c r="G46"/>
    </row>
    <row r="47" spans="1:7" ht="23.15" customHeight="1" x14ac:dyDescent="0.35">
      <c r="A47" s="77"/>
      <c r="B47" s="84">
        <v>35</v>
      </c>
      <c r="C47" s="40"/>
      <c r="D47" s="41"/>
      <c r="E47" s="41"/>
      <c r="F47" s="41"/>
      <c r="G47"/>
    </row>
    <row r="48" spans="1:7" ht="23.15" customHeight="1" x14ac:dyDescent="0.35">
      <c r="A48" s="77"/>
      <c r="B48" s="84">
        <v>36</v>
      </c>
      <c r="C48" s="40"/>
      <c r="D48" s="41"/>
      <c r="E48" s="41"/>
      <c r="F48" s="41"/>
      <c r="G48"/>
    </row>
    <row r="49" spans="1:7" ht="23.15" customHeight="1" x14ac:dyDescent="0.35">
      <c r="A49" s="77"/>
      <c r="B49" s="84">
        <v>37</v>
      </c>
      <c r="C49" s="40"/>
      <c r="D49" s="41"/>
      <c r="E49" s="41"/>
      <c r="F49" s="41"/>
      <c r="G49"/>
    </row>
    <row r="50" spans="1:7" ht="23.15" customHeight="1" x14ac:dyDescent="0.35">
      <c r="A50" s="77"/>
      <c r="B50" s="84">
        <v>38</v>
      </c>
      <c r="C50" s="40"/>
      <c r="D50" s="41"/>
      <c r="E50" s="41"/>
      <c r="F50" s="41"/>
      <c r="G50"/>
    </row>
    <row r="51" spans="1:7" ht="23.15" customHeight="1" x14ac:dyDescent="0.35">
      <c r="A51" s="77"/>
      <c r="B51" s="84">
        <v>39</v>
      </c>
      <c r="C51" s="40"/>
      <c r="D51" s="41"/>
      <c r="E51" s="41"/>
      <c r="F51" s="41"/>
      <c r="G51"/>
    </row>
    <row r="52" spans="1:7" ht="23.15" customHeight="1" x14ac:dyDescent="0.35">
      <c r="A52" s="77"/>
      <c r="B52" s="84">
        <v>40</v>
      </c>
      <c r="C52" s="40"/>
      <c r="D52" s="41"/>
      <c r="E52" s="41"/>
      <c r="F52" s="41"/>
      <c r="G52"/>
    </row>
    <row r="53" spans="1:7" ht="23.15" customHeight="1" x14ac:dyDescent="0.35">
      <c r="A53" s="77"/>
      <c r="B53" s="84">
        <v>41</v>
      </c>
      <c r="C53" s="40"/>
      <c r="D53" s="41"/>
      <c r="E53" s="41"/>
      <c r="F53" s="41"/>
      <c r="G53"/>
    </row>
    <row r="54" spans="1:7" ht="23.15" customHeight="1" x14ac:dyDescent="0.35">
      <c r="A54" s="77"/>
      <c r="B54" s="84">
        <v>42</v>
      </c>
      <c r="C54" s="40"/>
      <c r="D54" s="41"/>
      <c r="E54" s="41"/>
      <c r="F54" s="41"/>
      <c r="G54"/>
    </row>
    <row r="55" spans="1:7" ht="23.15" customHeight="1" x14ac:dyDescent="0.35">
      <c r="A55" s="77"/>
      <c r="B55" s="84">
        <v>43</v>
      </c>
      <c r="C55" s="40"/>
      <c r="D55" s="41"/>
      <c r="E55" s="41"/>
      <c r="F55" s="41"/>
      <c r="G55"/>
    </row>
    <row r="56" spans="1:7" ht="23.15" customHeight="1" x14ac:dyDescent="0.35">
      <c r="A56" s="77"/>
      <c r="B56" s="84">
        <v>44</v>
      </c>
      <c r="C56" s="40"/>
      <c r="D56" s="41"/>
      <c r="E56" s="41"/>
      <c r="F56" s="41"/>
      <c r="G56"/>
    </row>
    <row r="57" spans="1:7" ht="23.15" customHeight="1" x14ac:dyDescent="0.35">
      <c r="A57" s="77"/>
      <c r="B57" s="84">
        <v>45</v>
      </c>
      <c r="C57" s="40"/>
      <c r="D57" s="41"/>
      <c r="E57" s="41"/>
      <c r="F57" s="41"/>
      <c r="G57"/>
    </row>
    <row r="58" spans="1:7" ht="23.15" customHeight="1" x14ac:dyDescent="0.35">
      <c r="A58" s="77"/>
      <c r="B58" s="84">
        <v>46</v>
      </c>
      <c r="C58" s="40"/>
      <c r="D58" s="41"/>
      <c r="E58" s="41"/>
      <c r="F58" s="41"/>
      <c r="G58"/>
    </row>
    <row r="59" spans="1:7" ht="23.15" customHeight="1" x14ac:dyDescent="0.35">
      <c r="A59" s="77"/>
      <c r="B59" s="84">
        <v>47</v>
      </c>
      <c r="C59" s="40"/>
      <c r="D59" s="41"/>
      <c r="E59" s="41"/>
      <c r="F59" s="41"/>
      <c r="G59"/>
    </row>
    <row r="60" spans="1:7" ht="23.15" customHeight="1" x14ac:dyDescent="0.35">
      <c r="A60" s="77"/>
      <c r="B60" s="84">
        <v>48</v>
      </c>
      <c r="C60" s="40"/>
      <c r="D60" s="41"/>
      <c r="E60" s="41"/>
      <c r="F60" s="41"/>
      <c r="G60"/>
    </row>
    <row r="61" spans="1:7" ht="23.15" customHeight="1" x14ac:dyDescent="0.35">
      <c r="A61" s="77"/>
      <c r="B61" s="84">
        <v>49</v>
      </c>
      <c r="C61" s="40"/>
      <c r="D61" s="41"/>
      <c r="E61" s="41"/>
      <c r="F61" s="41"/>
      <c r="G61"/>
    </row>
    <row r="62" spans="1:7" ht="23.15" customHeight="1" x14ac:dyDescent="0.35">
      <c r="A62" s="77"/>
      <c r="B62" s="84">
        <v>50</v>
      </c>
      <c r="C62" s="40"/>
      <c r="D62" s="41"/>
      <c r="E62" s="41"/>
      <c r="F62" s="41"/>
      <c r="G62"/>
    </row>
  </sheetData>
  <sheetProtection algorithmName="SHA-512" hashValue="doSTCMjMdKJsN25pnByhFYTc0WpbHTIaBJmOz3Xff4s4iVb+8e+J2P6Rti1jZBMU/j2mjkGOdBk+bnWsf+DRlQ==" saltValue="U6mIaMj9RIujl37XeamofQ==" spinCount="100000" sheet="1" selectLockedCells="1"/>
  <protectedRanges>
    <protectedRange algorithmName="SHA-512" hashValue="TP+CLd2FraH7TW0B0r+Xs+VTD9iljVLAb6XDcZTVHAls9Tb7XpG0P3ePGN5SZKXbKRIpYSzrd5ySzavZ9RnQdA==" saltValue="XWj2Ub0qkfNYNZYVPgZFFw==" spinCount="100000" sqref="B9:D10" name="Questions_1"/>
  </protectedRanges>
  <mergeCells count="3">
    <mergeCell ref="B5:G5"/>
    <mergeCell ref="B9:D9"/>
    <mergeCell ref="B1:G1"/>
  </mergeCells>
  <dataValidations count="2">
    <dataValidation type="decimal" operator="greaterThanOrEqual" allowBlank="1" showInputMessage="1" showErrorMessage="1" error="This input must be a number." sqref="D13:F62" xr:uid="{05EF663B-3ECE-454B-A7AD-13B6627C8AD1}">
      <formula1>0</formula1>
    </dataValidation>
    <dataValidation type="list" allowBlank="1" showInputMessage="1" showErrorMessage="1" sqref="E9" xr:uid="{CB418ED3-2C8A-48C3-8AC5-E59861A81F65}">
      <formula1>$H$13:$J$13</formula1>
    </dataValidation>
  </dataValidations>
  <pageMargins left="0.7" right="0.7" top="0.75" bottom="0.75" header="0.3" footer="0.3"/>
  <pageSetup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expression" priority="5" id="{65600ED2-187C-4B84-8EBC-966B897FFE15}">
            <xm:f>'Module 3'!$E$14="No"</xm:f>
            <x14:dxf>
              <font>
                <color rgb="FFFF0000"/>
              </font>
              <fill>
                <patternFill>
                  <bgColor rgb="FFFF0000"/>
                </patternFill>
              </fill>
              <border>
                <left/>
                <right/>
                <top/>
                <bottom/>
                <vertical/>
                <horizontal/>
              </border>
            </x14:dxf>
          </x14:cfRule>
          <xm:sqref>A2:XFD2 A1:B1 H1:XFD1 C3:XFD4 H5:XFD5 A6:XFD8 A9 F9:XFD9 H11:XFD12 A11:F62 K13:XFD13 H14:XFD62 A63:XFD1048576</xm:sqref>
        </x14:conditionalFormatting>
        <x14:conditionalFormatting xmlns:xm="http://schemas.microsoft.com/office/excel/2006/main">
          <x14:cfRule type="expression" priority="4" id="{32E39509-99DB-4577-B153-9F332018EF69}">
            <xm:f>'Module 3'!$E$14="No"</xm:f>
            <x14:dxf>
              <font>
                <color theme="0"/>
              </font>
            </x14:dxf>
          </x14:cfRule>
          <xm:sqref>B2</xm:sqref>
        </x14:conditionalFormatting>
        <x14:conditionalFormatting xmlns:xm="http://schemas.microsoft.com/office/excel/2006/main">
          <x14:cfRule type="expression" priority="3" id="{7561C17C-F4B9-4C49-9CC4-B44718CAE202}">
            <xm:f>AND('Module 3'!$E$10="NO",'Module 3'!$E$11="No")</xm:f>
            <x14:dxf>
              <font>
                <color rgb="FFFF0000"/>
              </font>
              <fill>
                <patternFill>
                  <bgColor rgb="FFFF0000"/>
                </patternFill>
              </fill>
              <border>
                <left/>
                <right/>
                <top/>
                <bottom/>
              </border>
            </x14:dxf>
          </x14:cfRule>
          <xm:sqref>B3:B5</xm:sqref>
        </x14:conditionalFormatting>
        <x14:conditionalFormatting xmlns:xm="http://schemas.microsoft.com/office/excel/2006/main">
          <x14:cfRule type="expression" priority="2" id="{E7349B63-EC7D-4E99-A25F-7DC41BEC8311}">
            <xm:f>'Module 3'!$E$13="NO"</xm:f>
            <x14:dxf>
              <font>
                <color rgb="FFFF0000"/>
              </font>
              <fill>
                <patternFill>
                  <bgColor rgb="FFFF0000"/>
                </patternFill>
              </fill>
              <border>
                <left/>
                <right/>
                <top/>
                <bottom/>
                <vertical/>
                <horizontal/>
              </border>
            </x14:dxf>
          </x14:cfRule>
          <xm:sqref>B9:E9</xm:sqref>
        </x14:conditionalFormatting>
        <x14:conditionalFormatting xmlns:xm="http://schemas.microsoft.com/office/excel/2006/main">
          <x14:cfRule type="expression" priority="1" id="{099EA033-F36B-4E43-B539-E32B81C6C067}">
            <xm:f>AND('Module 3'!$E$10="NO",'Module 3'!$E$11="No")</xm:f>
            <x14:dxf>
              <font>
                <color rgb="FFFF0000"/>
              </font>
              <fill>
                <patternFill>
                  <bgColor rgb="FFFF0000"/>
                </patternFill>
              </fill>
              <border>
                <left/>
                <right/>
                <top/>
                <bottom/>
              </border>
            </x14:dxf>
          </x14:cfRule>
          <xm:sqref>H13:J13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D2B4-970D-432F-B9F7-96D3363040B5}">
  <sheetPr>
    <tabColor theme="9"/>
  </sheetPr>
  <dimension ref="A1:AL42"/>
  <sheetViews>
    <sheetView showGridLines="0" tabSelected="1" workbookViewId="0">
      <selection activeCell="L9" sqref="L9"/>
    </sheetView>
  </sheetViews>
  <sheetFormatPr defaultColWidth="9.08984375" defaultRowHeight="14" x14ac:dyDescent="0.3"/>
  <cols>
    <col min="1" max="1" width="3.36328125" style="13" customWidth="1"/>
    <col min="2" max="2" width="41.36328125" style="13" customWidth="1"/>
    <col min="3" max="3" width="25.6328125" style="28" customWidth="1"/>
    <col min="4" max="4" width="13.453125" style="13" bestFit="1" customWidth="1"/>
    <col min="5" max="5" width="48.90625" style="13" customWidth="1"/>
    <col min="6" max="6" width="46.90625" style="13" customWidth="1"/>
    <col min="7" max="7" width="13.453125" style="13" customWidth="1"/>
    <col min="8" max="16384" width="9.08984375" style="13"/>
  </cols>
  <sheetData>
    <row r="1" spans="1:38" s="29" customFormat="1" ht="81.900000000000006" customHeight="1" x14ac:dyDescent="0.35">
      <c r="A1" s="194"/>
      <c r="B1" s="158" t="s">
        <v>236</v>
      </c>
      <c r="C1" s="175"/>
      <c r="D1" s="175"/>
      <c r="E1" s="175"/>
      <c r="F1" s="175"/>
    </row>
    <row r="2" spans="1:38" s="14" customFormat="1" x14ac:dyDescent="0.3">
      <c r="A2" s="77"/>
      <c r="B2" s="195"/>
      <c r="C2" s="258"/>
      <c r="D2" s="113"/>
      <c r="E2" s="113"/>
      <c r="F2" s="113"/>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row>
    <row r="3" spans="1:38" s="14" customFormat="1" ht="45.75" customHeight="1" x14ac:dyDescent="0.3">
      <c r="A3" s="77"/>
      <c r="B3" s="198" t="s">
        <v>117</v>
      </c>
      <c r="C3" s="198"/>
      <c r="D3" s="198"/>
      <c r="E3" s="198"/>
      <c r="F3" s="198"/>
      <c r="G3" s="25"/>
    </row>
    <row r="4" spans="1:38" s="14" customFormat="1" ht="15.5" x14ac:dyDescent="0.35">
      <c r="A4" s="77"/>
      <c r="B4" s="227" t="s">
        <v>118</v>
      </c>
      <c r="C4" s="259"/>
      <c r="D4" s="93"/>
      <c r="E4" s="93"/>
      <c r="F4" s="92"/>
    </row>
    <row r="5" spans="1:38" s="14" customFormat="1" ht="14.5" x14ac:dyDescent="0.35">
      <c r="A5" s="77"/>
      <c r="B5" s="117"/>
      <c r="C5" s="118"/>
      <c r="D5" s="93"/>
      <c r="E5" s="93"/>
      <c r="F5" s="92"/>
    </row>
    <row r="6" spans="1:38" s="14" customFormat="1" ht="18.5" x14ac:dyDescent="0.45">
      <c r="A6" s="77"/>
      <c r="B6" s="119" t="s">
        <v>112</v>
      </c>
      <c r="C6" s="119"/>
      <c r="D6" s="93"/>
      <c r="E6" s="119" t="s">
        <v>116</v>
      </c>
      <c r="F6" s="119"/>
    </row>
    <row r="7" spans="1:38" s="14" customFormat="1" ht="15.5" x14ac:dyDescent="0.35">
      <c r="A7" s="77"/>
      <c r="B7" s="120" t="s">
        <v>33</v>
      </c>
      <c r="C7" s="121">
        <f>'Module 1'!D9</f>
        <v>0</v>
      </c>
      <c r="D7" s="93"/>
      <c r="E7" s="120" t="s">
        <v>114</v>
      </c>
      <c r="F7" s="122">
        <f>'Module 2'!D12</f>
        <v>0</v>
      </c>
    </row>
    <row r="8" spans="1:38" s="14" customFormat="1" ht="15.5" x14ac:dyDescent="0.35">
      <c r="A8" s="77"/>
      <c r="B8" s="123" t="s">
        <v>149</v>
      </c>
      <c r="C8" s="124">
        <f>'Module 1'!D10</f>
        <v>0</v>
      </c>
      <c r="D8" s="93"/>
      <c r="E8" s="123" t="s">
        <v>222</v>
      </c>
      <c r="F8" s="125">
        <f>'Module 2'!E12</f>
        <v>0</v>
      </c>
    </row>
    <row r="9" spans="1:38" s="14" customFormat="1" ht="15.5" x14ac:dyDescent="0.35">
      <c r="A9" s="77"/>
      <c r="B9" s="123" t="s">
        <v>148</v>
      </c>
      <c r="C9" s="124">
        <f>'Module 1'!D11</f>
        <v>0</v>
      </c>
      <c r="D9" s="93"/>
      <c r="E9" s="123" t="s">
        <v>115</v>
      </c>
      <c r="F9" s="124">
        <f>F8-F7+1</f>
        <v>1</v>
      </c>
    </row>
    <row r="10" spans="1:38" s="14" customFormat="1" ht="15.5" x14ac:dyDescent="0.35">
      <c r="A10" s="77"/>
      <c r="B10" s="126" t="s">
        <v>34</v>
      </c>
      <c r="C10" s="124">
        <f>'Module 1'!D12</f>
        <v>0</v>
      </c>
      <c r="D10" s="93"/>
      <c r="E10" s="93"/>
      <c r="F10" s="92"/>
    </row>
    <row r="11" spans="1:38" s="14" customFormat="1" ht="18.5" x14ac:dyDescent="0.45">
      <c r="A11" s="77"/>
      <c r="B11" s="117"/>
      <c r="C11" s="118"/>
      <c r="D11" s="93"/>
      <c r="E11" s="119" t="s">
        <v>223</v>
      </c>
      <c r="F11" s="119"/>
    </row>
    <row r="12" spans="1:38" s="14" customFormat="1" ht="18.5" x14ac:dyDescent="0.45">
      <c r="A12" s="77"/>
      <c r="B12" s="119" t="s">
        <v>119</v>
      </c>
      <c r="C12" s="119"/>
      <c r="D12" s="93"/>
      <c r="E12" s="120" t="s">
        <v>125</v>
      </c>
      <c r="F12" s="127">
        <f>'Module 2'!F19</f>
        <v>0</v>
      </c>
    </row>
    <row r="13" spans="1:38" s="14" customFormat="1" ht="15.5" x14ac:dyDescent="0.35">
      <c r="A13" s="77"/>
      <c r="B13" s="120" t="s">
        <v>120</v>
      </c>
      <c r="C13" s="121">
        <f>'Module 1'!D14</f>
        <v>0</v>
      </c>
      <c r="D13" s="93"/>
      <c r="E13" s="123" t="s">
        <v>126</v>
      </c>
      <c r="F13" s="128">
        <f>'Module 2'!F19</f>
        <v>0</v>
      </c>
    </row>
    <row r="14" spans="1:38" s="14" customFormat="1" ht="31" x14ac:dyDescent="0.35">
      <c r="A14" s="77"/>
      <c r="B14" s="123" t="s">
        <v>121</v>
      </c>
      <c r="C14" s="124">
        <f>'Module 1'!D15</f>
        <v>0</v>
      </c>
      <c r="D14" s="93"/>
      <c r="E14" s="129" t="s">
        <v>127</v>
      </c>
      <c r="F14" s="128">
        <f>'Module 2'!F21</f>
        <v>0</v>
      </c>
    </row>
    <row r="15" spans="1:38" s="14" customFormat="1" ht="15.5" x14ac:dyDescent="0.35">
      <c r="A15" s="77"/>
      <c r="B15" s="123" t="s">
        <v>122</v>
      </c>
      <c r="C15" s="124">
        <f>'Module 1'!D16</f>
        <v>0</v>
      </c>
      <c r="D15" s="93"/>
      <c r="E15" s="120" t="s">
        <v>128</v>
      </c>
      <c r="F15" s="130">
        <f>'Module 2'!F22</f>
        <v>0</v>
      </c>
    </row>
    <row r="16" spans="1:38" s="14" customFormat="1" ht="15.5" x14ac:dyDescent="0.35">
      <c r="A16" s="77"/>
      <c r="B16" s="120" t="s">
        <v>123</v>
      </c>
      <c r="C16" s="124">
        <f>'Module 1'!D17</f>
        <v>0</v>
      </c>
      <c r="D16" s="93"/>
      <c r="E16" s="123" t="s">
        <v>129</v>
      </c>
      <c r="F16" s="128">
        <f>'Module 2'!F23</f>
        <v>0</v>
      </c>
    </row>
    <row r="17" spans="1:7" s="14" customFormat="1" ht="31" x14ac:dyDescent="0.35">
      <c r="A17" s="77"/>
      <c r="B17" s="129" t="s">
        <v>124</v>
      </c>
      <c r="C17" s="124">
        <f>'Module 1'!D18</f>
        <v>0</v>
      </c>
      <c r="D17" s="93"/>
      <c r="E17" s="123" t="s">
        <v>130</v>
      </c>
      <c r="F17" s="128">
        <f>'Module 2'!F24</f>
        <v>0</v>
      </c>
    </row>
    <row r="18" spans="1:7" s="14" customFormat="1" ht="15.5" x14ac:dyDescent="0.35">
      <c r="A18" s="77"/>
      <c r="B18" s="117"/>
      <c r="C18" s="118"/>
      <c r="D18" s="93"/>
      <c r="E18" s="120" t="s">
        <v>131</v>
      </c>
      <c r="F18" s="128">
        <f>'Module 2'!F25</f>
        <v>0</v>
      </c>
    </row>
    <row r="19" spans="1:7" s="14" customFormat="1" ht="14.5" x14ac:dyDescent="0.35">
      <c r="A19" s="77"/>
      <c r="B19" s="117"/>
      <c r="C19" s="118"/>
      <c r="D19" s="93"/>
      <c r="E19" s="93"/>
      <c r="F19" s="93"/>
    </row>
    <row r="20" spans="1:7" s="14" customFormat="1" ht="24.9" customHeight="1" x14ac:dyDescent="0.3">
      <c r="A20" s="77"/>
      <c r="B20" s="131" t="s">
        <v>221</v>
      </c>
      <c r="C20" s="131"/>
      <c r="D20" s="131"/>
      <c r="E20" s="131"/>
      <c r="F20" s="131"/>
    </row>
    <row r="21" spans="1:7" s="14" customFormat="1" ht="14.5" x14ac:dyDescent="0.35">
      <c r="A21" s="77"/>
      <c r="B21" s="93"/>
      <c r="C21" s="93"/>
      <c r="D21" s="93"/>
      <c r="E21" s="93"/>
      <c r="F21" s="92"/>
    </row>
    <row r="22" spans="1:7" s="14" customFormat="1" ht="18.5" x14ac:dyDescent="0.45">
      <c r="A22" s="77"/>
      <c r="B22" s="132" t="s">
        <v>132</v>
      </c>
      <c r="C22" s="132"/>
      <c r="D22" s="132"/>
      <c r="E22" s="132"/>
      <c r="F22" s="93"/>
    </row>
    <row r="23" spans="1:7" s="14" customFormat="1" ht="14.5" x14ac:dyDescent="0.35">
      <c r="A23" s="77"/>
      <c r="B23" s="133"/>
      <c r="C23" s="134" t="str">
        <f>"Taille en "&amp;'Module 4'!F12&amp;""</f>
        <v xml:space="preserve">Taille en </v>
      </c>
      <c r="D23" s="134" t="s">
        <v>133</v>
      </c>
      <c r="E23" s="134" t="str">
        <f>"Volume utilisé en "&amp;'Module 4'!F12&amp;""</f>
        <v xml:space="preserve">Volume utilisé en </v>
      </c>
      <c r="F23" s="93"/>
    </row>
    <row r="24" spans="1:7" ht="18" customHeight="1" x14ac:dyDescent="0.35">
      <c r="A24" s="66"/>
      <c r="B24" s="135" t="s">
        <v>135</v>
      </c>
      <c r="C24" s="136">
        <f>'Module 4'!D12</f>
        <v>0</v>
      </c>
      <c r="D24" s="136">
        <f>SUM('Module 4'!I:I)</f>
        <v>0</v>
      </c>
      <c r="E24" s="136">
        <f>C24*D24</f>
        <v>0</v>
      </c>
      <c r="F24" s="117"/>
    </row>
    <row r="25" spans="1:7" ht="15.5" x14ac:dyDescent="0.35">
      <c r="A25" s="66"/>
      <c r="B25" s="135" t="s">
        <v>136</v>
      </c>
      <c r="C25" s="137">
        <f>'Module 4'!D13</f>
        <v>0</v>
      </c>
      <c r="D25" s="137">
        <f>SUM('Module 4'!J:J)</f>
        <v>0</v>
      </c>
      <c r="E25" s="137">
        <f>C25*D25</f>
        <v>0</v>
      </c>
      <c r="F25" s="117"/>
      <c r="G25" s="26"/>
    </row>
    <row r="26" spans="1:7" ht="15.5" x14ac:dyDescent="0.35">
      <c r="A26" s="66"/>
      <c r="B26" s="135" t="s">
        <v>137</v>
      </c>
      <c r="C26" s="137">
        <f>'Module 4'!D14</f>
        <v>0</v>
      </c>
      <c r="D26" s="137">
        <f>SUM('Module 4'!K:K)</f>
        <v>0</v>
      </c>
      <c r="E26" s="137">
        <f>C26*D26</f>
        <v>0</v>
      </c>
      <c r="F26" s="117"/>
    </row>
    <row r="27" spans="1:7" ht="15.5" x14ac:dyDescent="0.35">
      <c r="A27" s="66"/>
      <c r="B27" s="135" t="s">
        <v>138</v>
      </c>
      <c r="C27" s="137">
        <f>'Module 4'!D15</f>
        <v>0</v>
      </c>
      <c r="D27" s="137">
        <f>SUM('Module 4'!L:L)</f>
        <v>0</v>
      </c>
      <c r="E27" s="137">
        <f>C27*D27</f>
        <v>0</v>
      </c>
      <c r="F27" s="117"/>
    </row>
    <row r="28" spans="1:7" ht="15.5" x14ac:dyDescent="0.35">
      <c r="A28" s="66"/>
      <c r="B28" s="138" t="s">
        <v>139</v>
      </c>
      <c r="C28" s="137">
        <f>'Module 4'!D16</f>
        <v>0</v>
      </c>
      <c r="D28" s="137">
        <f>SUM('Module 4'!M:M)</f>
        <v>0</v>
      </c>
      <c r="E28" s="137">
        <f>C28*D28</f>
        <v>0</v>
      </c>
      <c r="F28" s="117"/>
    </row>
    <row r="29" spans="1:7" ht="14.5" x14ac:dyDescent="0.35">
      <c r="A29" s="66"/>
      <c r="B29" s="139" t="str">
        <f>"Volume total utilisé en "&amp;'Module 4'!F12&amp;":"</f>
        <v>Volume total utilisé en :</v>
      </c>
      <c r="C29" s="139"/>
      <c r="D29" s="139"/>
      <c r="E29" s="140">
        <f>SUM(E24:E28)</f>
        <v>0</v>
      </c>
      <c r="F29" s="117"/>
    </row>
    <row r="30" spans="1:7" s="27" customFormat="1" ht="14.5" x14ac:dyDescent="0.35">
      <c r="A30" s="260"/>
      <c r="B30" s="139" t="s">
        <v>140</v>
      </c>
      <c r="C30" s="141"/>
      <c r="D30" s="139"/>
      <c r="E30" s="140" t="str">
        <f>IF('Module 4'!F12="Litres par minute (LPM)",'Résumé Mensuel'!E29,IF('Module 4'!F12="Mètre cubes (m3)",'Résumé Mensuel'!E29*1000,IF('Module 4'!F12="Kilogrammes (kg)",'Résumé Mensuel'!E29/0.001337,"-")))</f>
        <v>-</v>
      </c>
      <c r="F30" s="139"/>
    </row>
    <row r="31" spans="1:7" s="27" customFormat="1" ht="14.5" x14ac:dyDescent="0.35">
      <c r="A31" s="260"/>
      <c r="B31" s="139"/>
      <c r="C31" s="139"/>
      <c r="D31" s="139"/>
      <c r="E31" s="139"/>
      <c r="F31" s="139"/>
    </row>
    <row r="32" spans="1:7" ht="18.5" x14ac:dyDescent="0.45">
      <c r="A32" s="66"/>
      <c r="B32" s="132" t="s">
        <v>224</v>
      </c>
      <c r="C32" s="132"/>
      <c r="D32" s="117"/>
      <c r="E32" s="117"/>
      <c r="F32" s="117"/>
    </row>
    <row r="33" spans="1:6" s="27" customFormat="1" ht="15" customHeight="1" x14ac:dyDescent="0.35">
      <c r="A33" s="260"/>
      <c r="B33" s="142" t="s">
        <v>141</v>
      </c>
      <c r="C33" s="143">
        <f>SUM('Module 5'!M:M)</f>
        <v>0</v>
      </c>
      <c r="D33" s="139"/>
      <c r="E33" s="144" t="s">
        <v>143</v>
      </c>
      <c r="F33" s="139"/>
    </row>
    <row r="34" spans="1:6" ht="14.5" x14ac:dyDescent="0.35">
      <c r="A34" s="66"/>
      <c r="B34" s="145" t="s">
        <v>142</v>
      </c>
      <c r="C34" s="146">
        <f>SUM('Module 5'!N:N)</f>
        <v>0</v>
      </c>
      <c r="D34" s="117"/>
      <c r="E34" s="144"/>
      <c r="F34" s="117"/>
    </row>
    <row r="35" spans="1:6" ht="22.5" customHeight="1" thickBot="1" x14ac:dyDescent="0.4">
      <c r="A35" s="66"/>
      <c r="B35" s="117"/>
      <c r="C35" s="147"/>
      <c r="D35" s="117"/>
      <c r="E35" s="148" t="s">
        <v>227</v>
      </c>
      <c r="F35" s="117"/>
    </row>
    <row r="36" spans="1:6" ht="18.5" x14ac:dyDescent="0.45">
      <c r="A36" s="66"/>
      <c r="B36" s="132" t="s">
        <v>225</v>
      </c>
      <c r="C36" s="132"/>
      <c r="D36" s="117"/>
      <c r="E36" s="149">
        <f>SUM(E30,C33,C38,C42)</f>
        <v>0</v>
      </c>
      <c r="F36" s="150" t="s">
        <v>134</v>
      </c>
    </row>
    <row r="37" spans="1:6" ht="18.5" x14ac:dyDescent="0.45">
      <c r="A37" s="66"/>
      <c r="B37" s="151" t="str">
        <f>IF('Module 6'!F11 = "Litres par minute (LPM)", "Volume total utilisé (Litres (L)):", IF('Module 6'!F11 = "Mètre cubes par heure (m3/hr)", "Volume total utilisé (Mètre cubes (m3))", "Volume total utilisé (Custom unit)"))</f>
        <v>Volume total utilisé (Custom unit)</v>
      </c>
      <c r="C37" s="143">
        <f>SUM('Module 6'!H:H)</f>
        <v>0</v>
      </c>
      <c r="D37" s="117"/>
      <c r="E37" s="152">
        <f>E36/1000</f>
        <v>0</v>
      </c>
      <c r="F37" s="150" t="s">
        <v>75</v>
      </c>
    </row>
    <row r="38" spans="1:6" ht="18.5" x14ac:dyDescent="0.45">
      <c r="A38" s="66"/>
      <c r="B38" s="153" t="s">
        <v>154</v>
      </c>
      <c r="C38" s="153" t="str">
        <f>IF('Module 6'!F11="Litres par minute (LPM)",'Résumé Mensuel'!C37,IF('Module 6'!F11="Mètre cubes par heure (m3/hr)",'Résumé Mensuel'!C37*1000,IF(AND('Module 6'!F11="Autre",NOT(ISBLANK('Module 6'!F13))),'Résumé Mensuel'!C37*'Module 6'!F13,IF(AND('Module 6'!F11="Autre",ISBLANK('Module 6'!F13)),"Please input conversion factor to liters in Module 6", "-" ))))</f>
        <v>-</v>
      </c>
      <c r="D38" s="117"/>
      <c r="E38" s="154">
        <f>E37/1.337</f>
        <v>0</v>
      </c>
      <c r="F38" s="150" t="s">
        <v>144</v>
      </c>
    </row>
    <row r="39" spans="1:6" ht="14.5" x14ac:dyDescent="0.35">
      <c r="A39" s="66"/>
      <c r="B39" s="117"/>
      <c r="C39" s="147"/>
      <c r="D39" s="117"/>
      <c r="E39" s="117"/>
      <c r="F39" s="117"/>
    </row>
    <row r="40" spans="1:6" ht="18.5" x14ac:dyDescent="0.45">
      <c r="A40" s="66"/>
      <c r="B40" s="132" t="s">
        <v>226</v>
      </c>
      <c r="C40" s="132"/>
      <c r="D40" s="117"/>
      <c r="E40" s="117"/>
      <c r="F40" s="117"/>
    </row>
    <row r="41" spans="1:6" ht="16.5" customHeight="1" x14ac:dyDescent="0.35">
      <c r="A41" s="66"/>
      <c r="B41" s="151" t="str">
        <f>"Volume total utilisé en "&amp;'Module 7'!E9&amp;":"</f>
        <v>Volume total utilisé en :</v>
      </c>
      <c r="C41" s="143">
        <f xml:space="preserve"> SUM('Module 7'!E:E)</f>
        <v>0</v>
      </c>
      <c r="D41" s="117"/>
      <c r="E41" s="117"/>
      <c r="F41" s="117"/>
    </row>
    <row r="42" spans="1:6" x14ac:dyDescent="0.3">
      <c r="B42" s="155" t="s">
        <v>154</v>
      </c>
      <c r="C42" s="156" t="str">
        <f>IF('Module 7'!E9 = "Litres (L)", C41*(1.141/1.337)*1000, IF('Module 7'!E9 = "Mètres cubes (m3)", C41 * 1000*(1.141/1.337)*1000, IF('Module 7'!E9 = "Kilogrammes (kg)", (C41/0.001337)*(1.141/1.337)*1000, "-")))</f>
        <v>-</v>
      </c>
      <c r="D42" s="66"/>
      <c r="E42" s="66"/>
      <c r="F42" s="66"/>
    </row>
  </sheetData>
  <sheetProtection algorithmName="SHA-512" hashValue="1KpwTEn28xiTpyc7Go5X9Dcrn71pfuZzyg8nXvvcXTd11wLdz6E/iq/XpqTgx4yGb1M6GcXVbGV3BLzcYzIDPw==" saltValue="pcTJZE8QMuNPku25FU2Mug==" spinCount="100000" sheet="1" objects="1" scenarios="1"/>
  <mergeCells count="12">
    <mergeCell ref="B1:F1"/>
    <mergeCell ref="B3:F3"/>
    <mergeCell ref="B32:C32"/>
    <mergeCell ref="B36:C36"/>
    <mergeCell ref="B40:C40"/>
    <mergeCell ref="E33:E34"/>
    <mergeCell ref="E6:F6"/>
    <mergeCell ref="E11:F11"/>
    <mergeCell ref="B22:E22"/>
    <mergeCell ref="B20:F20"/>
    <mergeCell ref="B6:C6"/>
    <mergeCell ref="B12:C12"/>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14DF65A4-8ED8-4021-AEBC-2D664E2C51B7}">
            <xm:f>AND('Module 3'!$E$10="NO",'Module 3'!$E$11="No")</xm:f>
            <x14:dxf>
              <font>
                <color rgb="FFFF0000"/>
              </font>
              <fill>
                <patternFill>
                  <bgColor rgb="FFFF0000"/>
                </patternFill>
              </fill>
              <border>
                <left/>
                <right/>
                <top/>
                <bottom/>
              </border>
            </x14:dxf>
          </x14:cfRule>
          <xm:sqref>B3:B4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Module 1</vt:lpstr>
      <vt:lpstr>Module 2</vt:lpstr>
      <vt:lpstr>Module 3</vt:lpstr>
      <vt:lpstr>Module 4</vt:lpstr>
      <vt:lpstr>Module 5</vt:lpstr>
      <vt:lpstr>Module 6</vt:lpstr>
      <vt:lpstr>Module 7</vt:lpstr>
      <vt:lpstr>Résumé Mensuel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kgupta@path.org</dc:creator>
  <cp:lastModifiedBy>Carrie Hemminger</cp:lastModifiedBy>
  <dcterms:created xsi:type="dcterms:W3CDTF">2018-11-02T06:18:04Z</dcterms:created>
  <dcterms:modified xsi:type="dcterms:W3CDTF">2025-12-09T17:05:51Z</dcterms:modified>
</cp:coreProperties>
</file>